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最终" sheetId="1" r:id="rId1"/>
  </sheets>
  <externalReferences>
    <externalReference r:id="rId2"/>
    <externalReference r:id="rId3"/>
  </externalReferences>
  <definedNames>
    <definedName name="_xlnm._FilterDatabase" localSheetId="0" hidden="1">最终!$A$3:$M$483</definedName>
  </definedNames>
  <calcPr calcId="144525"/>
</workbook>
</file>

<file path=xl/sharedStrings.xml><?xml version="1.0" encoding="utf-8"?>
<sst xmlns="http://schemas.openxmlformats.org/spreadsheetml/2006/main" count="2144" uniqueCount="1180">
  <si>
    <t>附件</t>
  </si>
  <si>
    <t>四川省经济和信息化厅直属事业单位2022年5月公开招聘工作人员面试入围人员考试总成绩汇总排名及参加体检人员表</t>
  </si>
  <si>
    <t>招聘单位</t>
  </si>
  <si>
    <t>岗位名称</t>
  </si>
  <si>
    <t>职位编码</t>
  </si>
  <si>
    <t>准考证号</t>
  </si>
  <si>
    <t>姓名</t>
  </si>
  <si>
    <t>笔试成绩（含加分）</t>
  </si>
  <si>
    <t>笔试折算成绩（40%）</t>
  </si>
  <si>
    <t>面试成绩</t>
  </si>
  <si>
    <t>面试折算成绩（60%)</t>
  </si>
  <si>
    <t>总成绩</t>
  </si>
  <si>
    <t>排名</t>
  </si>
  <si>
    <t>是否取得体检资格</t>
  </si>
  <si>
    <t>备注</t>
  </si>
  <si>
    <t>四川工程职业技术学院</t>
  </si>
  <si>
    <t>机械设计教师</t>
  </si>
  <si>
    <t>12010001</t>
  </si>
  <si>
    <t>3251211111023</t>
  </si>
  <si>
    <t>魏巍</t>
  </si>
  <si>
    <t>是</t>
  </si>
  <si>
    <t>3251210903224</t>
  </si>
  <si>
    <t>伍渊远</t>
  </si>
  <si>
    <t>3251210708730</t>
  </si>
  <si>
    <t>罗凤</t>
  </si>
  <si>
    <t>否</t>
  </si>
  <si>
    <t>3251210703021</t>
  </si>
  <si>
    <t>姚红</t>
  </si>
  <si>
    <t>/</t>
  </si>
  <si>
    <t>面试缺考</t>
  </si>
  <si>
    <t>3251210708301</t>
  </si>
  <si>
    <t>白永珍</t>
  </si>
  <si>
    <t>材料加工教师</t>
  </si>
  <si>
    <t>12010004</t>
  </si>
  <si>
    <t>3251210804517</t>
  </si>
  <si>
    <t>胡雅清</t>
  </si>
  <si>
    <t>3251210502615</t>
  </si>
  <si>
    <t>黄帅</t>
  </si>
  <si>
    <t>3251210907106</t>
  </si>
  <si>
    <t>沈于乔</t>
  </si>
  <si>
    <t>分析化学教师</t>
  </si>
  <si>
    <t>12010005</t>
  </si>
  <si>
    <t>3251211239706</t>
  </si>
  <si>
    <t>吴碧柳</t>
  </si>
  <si>
    <t>3251210506422</t>
  </si>
  <si>
    <t>陈倩</t>
  </si>
  <si>
    <t>控制工程教师</t>
  </si>
  <si>
    <t>12010007</t>
  </si>
  <si>
    <t>3251211237920</t>
  </si>
  <si>
    <t>唐标</t>
  </si>
  <si>
    <t>3251211007826</t>
  </si>
  <si>
    <t>王金荣</t>
  </si>
  <si>
    <t>3251211234428</t>
  </si>
  <si>
    <t>胡江瑜</t>
  </si>
  <si>
    <t>3251211000701</t>
  </si>
  <si>
    <t>王艳辉</t>
  </si>
  <si>
    <t>3251211107820</t>
  </si>
  <si>
    <t>谢飞</t>
  </si>
  <si>
    <t>电气工程教师</t>
  </si>
  <si>
    <t>12010008</t>
  </si>
  <si>
    <t>3251211008522</t>
  </si>
  <si>
    <t>邓磊</t>
  </si>
  <si>
    <t>3251211116524</t>
  </si>
  <si>
    <t>王娟</t>
  </si>
  <si>
    <t>建筑类教师</t>
  </si>
  <si>
    <t>12010012</t>
  </si>
  <si>
    <t>3251211118404</t>
  </si>
  <si>
    <t>宋雨静</t>
  </si>
  <si>
    <t>3251210505527</t>
  </si>
  <si>
    <t>代琳瑶</t>
  </si>
  <si>
    <t>3251210214908</t>
  </si>
  <si>
    <t>王军强</t>
  </si>
  <si>
    <t>园林教师</t>
  </si>
  <si>
    <t>12010013</t>
  </si>
  <si>
    <t>3251211102923</t>
  </si>
  <si>
    <t>陈盈娇</t>
  </si>
  <si>
    <t>3251211001727</t>
  </si>
  <si>
    <t>张蔚</t>
  </si>
  <si>
    <t>3251211238212</t>
  </si>
  <si>
    <t>成钰</t>
  </si>
  <si>
    <t>经济管理类教师</t>
  </si>
  <si>
    <t>12010014</t>
  </si>
  <si>
    <t>3251210214204</t>
  </si>
  <si>
    <t>刘婧</t>
  </si>
  <si>
    <t>3251211232211</t>
  </si>
  <si>
    <t>李瑶</t>
  </si>
  <si>
    <t>3251210506327</t>
  </si>
  <si>
    <t>杨琴</t>
  </si>
  <si>
    <t>会计教师</t>
  </si>
  <si>
    <t>12010016</t>
  </si>
  <si>
    <t>3251211007211</t>
  </si>
  <si>
    <t>沈子涵</t>
  </si>
  <si>
    <t>3251211241721</t>
  </si>
  <si>
    <t>龙玲</t>
  </si>
  <si>
    <t>3251210708327</t>
  </si>
  <si>
    <t>龚梦茜</t>
  </si>
  <si>
    <t>语文教师</t>
  </si>
  <si>
    <t>12010017</t>
  </si>
  <si>
    <t>3251211233506</t>
  </si>
  <si>
    <t>徐天赐</t>
  </si>
  <si>
    <t>3251210106605</t>
  </si>
  <si>
    <t>徐倩</t>
  </si>
  <si>
    <t>3251210707806</t>
  </si>
  <si>
    <t>吴婧</t>
  </si>
  <si>
    <t>物理教师</t>
  </si>
  <si>
    <t>12010018</t>
  </si>
  <si>
    <t>3251210907903</t>
  </si>
  <si>
    <t>文逸名</t>
  </si>
  <si>
    <t>3251210213323</t>
  </si>
  <si>
    <t>张虹</t>
  </si>
  <si>
    <t>艺术设计教师</t>
  </si>
  <si>
    <t>12010019</t>
  </si>
  <si>
    <t>3251211229523</t>
  </si>
  <si>
    <t>冉秋艺</t>
  </si>
  <si>
    <t>3251210900909</t>
  </si>
  <si>
    <t>廖莹</t>
  </si>
  <si>
    <t>学前教育教师</t>
  </si>
  <si>
    <t>12010020</t>
  </si>
  <si>
    <t>3251210603510</t>
  </si>
  <si>
    <t>陈亚希</t>
  </si>
  <si>
    <t>3251210802901</t>
  </si>
  <si>
    <t>郭利婷</t>
  </si>
  <si>
    <t>3251211104028</t>
  </si>
  <si>
    <t>李婕</t>
  </si>
  <si>
    <t>3251210218323</t>
  </si>
  <si>
    <t>任媛</t>
  </si>
  <si>
    <t>3251211114823</t>
  </si>
  <si>
    <t>肖楠</t>
  </si>
  <si>
    <t>3251210511804</t>
  </si>
  <si>
    <t>张鹏程</t>
  </si>
  <si>
    <t>音乐教师</t>
  </si>
  <si>
    <t>12010022</t>
  </si>
  <si>
    <t>3251211302924</t>
  </si>
  <si>
    <t>李蕊娟</t>
  </si>
  <si>
    <t>3251211000904</t>
  </si>
  <si>
    <t>顾晓希</t>
  </si>
  <si>
    <t>3251211121407</t>
  </si>
  <si>
    <t>钟凯露</t>
  </si>
  <si>
    <t>英语教师</t>
  </si>
  <si>
    <t>12010023</t>
  </si>
  <si>
    <t>3251211237819</t>
  </si>
  <si>
    <t>曾婷</t>
  </si>
  <si>
    <t>3251210706005</t>
  </si>
  <si>
    <t>孙宁</t>
  </si>
  <si>
    <t>3251211112412</t>
  </si>
  <si>
    <t>刘丽萍</t>
  </si>
  <si>
    <t>3251210216310</t>
  </si>
  <si>
    <t>袁夕涵</t>
  </si>
  <si>
    <t>3251210703417</t>
  </si>
  <si>
    <t>张馨方</t>
  </si>
  <si>
    <t>3251211111301</t>
  </si>
  <si>
    <t>司园园</t>
  </si>
  <si>
    <t>数学教师</t>
  </si>
  <si>
    <t>12010024</t>
  </si>
  <si>
    <t>3251211119317</t>
  </si>
  <si>
    <t>刘志立</t>
  </si>
  <si>
    <t>3251211102203</t>
  </si>
  <si>
    <t>钱贺斌</t>
  </si>
  <si>
    <t>3251211234029</t>
  </si>
  <si>
    <t>李鸣明</t>
  </si>
  <si>
    <t>交通运输类教师</t>
  </si>
  <si>
    <t>12010025</t>
  </si>
  <si>
    <t>3251210216325</t>
  </si>
  <si>
    <t>覃子涵</t>
  </si>
  <si>
    <t>3251210710025</t>
  </si>
  <si>
    <t>许倩源</t>
  </si>
  <si>
    <t>3251211106130</t>
  </si>
  <si>
    <t>康静</t>
  </si>
  <si>
    <t>3251210111726</t>
  </si>
  <si>
    <t>蒋鹏飞</t>
  </si>
  <si>
    <t>3251210909116</t>
  </si>
  <si>
    <t>罗俊任</t>
  </si>
  <si>
    <t>交通规划管理教师</t>
  </si>
  <si>
    <t>12010026</t>
  </si>
  <si>
    <t>3251211122717</t>
  </si>
  <si>
    <t>叶婧竹</t>
  </si>
  <si>
    <t>3251210701124</t>
  </si>
  <si>
    <t>江秀</t>
  </si>
  <si>
    <t>3251211118510</t>
  </si>
  <si>
    <t>曾鹏</t>
  </si>
  <si>
    <t>环境科学教师</t>
  </si>
  <si>
    <t>12010027</t>
  </si>
  <si>
    <t>3251211113115</t>
  </si>
  <si>
    <t>秦媛</t>
  </si>
  <si>
    <t>旅游管理教师</t>
  </si>
  <si>
    <t>12010028</t>
  </si>
  <si>
    <t>3251211232709</t>
  </si>
  <si>
    <t>邱雨松</t>
  </si>
  <si>
    <t>3251210505807</t>
  </si>
  <si>
    <t>汪琳</t>
  </si>
  <si>
    <t>3251211235106</t>
  </si>
  <si>
    <t>张晗</t>
  </si>
  <si>
    <t>3251210111017</t>
  </si>
  <si>
    <t>李婷</t>
  </si>
  <si>
    <t>3251211238426</t>
  </si>
  <si>
    <t>李芳芳</t>
  </si>
  <si>
    <t>3251211108027</t>
  </si>
  <si>
    <t>赵盼</t>
  </si>
  <si>
    <t>健身教师</t>
  </si>
  <si>
    <t>12010029</t>
  </si>
  <si>
    <t>3251211229012</t>
  </si>
  <si>
    <t>李四海</t>
  </si>
  <si>
    <t>3251211235030</t>
  </si>
  <si>
    <t>杨希芮</t>
  </si>
  <si>
    <t>3251211106507</t>
  </si>
  <si>
    <t>邹美琴</t>
  </si>
  <si>
    <t>健美操教师</t>
  </si>
  <si>
    <t>12010030</t>
  </si>
  <si>
    <t>3251211008501</t>
  </si>
  <si>
    <t>段文丽</t>
  </si>
  <si>
    <t>3251210906608</t>
  </si>
  <si>
    <t>邓惠茹</t>
  </si>
  <si>
    <t>3251211120522</t>
  </si>
  <si>
    <t>李惠敏</t>
  </si>
  <si>
    <t>乒乓球教师</t>
  </si>
  <si>
    <t>12010031</t>
  </si>
  <si>
    <t>3251210905209</t>
  </si>
  <si>
    <t>刘彦彤</t>
  </si>
  <si>
    <t>3251210800915</t>
  </si>
  <si>
    <t>姜晴秋</t>
  </si>
  <si>
    <t>3251210502409</t>
  </si>
  <si>
    <t>钟霞</t>
  </si>
  <si>
    <t>四川化工职业技术学院</t>
  </si>
  <si>
    <t>VR专业专任教师</t>
  </si>
  <si>
    <t>12020032</t>
  </si>
  <si>
    <t>3251210904724</t>
  </si>
  <si>
    <t>肖恺林</t>
  </si>
  <si>
    <t>3251210510730</t>
  </si>
  <si>
    <t>肖华亮</t>
  </si>
  <si>
    <t>体育专任教师</t>
  </si>
  <si>
    <t>12020033</t>
  </si>
  <si>
    <t>3251211108422</t>
  </si>
  <si>
    <t>余池</t>
  </si>
  <si>
    <t>3251211233418</t>
  </si>
  <si>
    <t>任成</t>
  </si>
  <si>
    <t>3251210603208</t>
  </si>
  <si>
    <t>黄亚乔</t>
  </si>
  <si>
    <t>机电一体化技术专任教师</t>
  </si>
  <si>
    <t>12020034</t>
  </si>
  <si>
    <t>3251210703413</t>
  </si>
  <si>
    <t>赖永江</t>
  </si>
  <si>
    <t>3251210601419</t>
  </si>
  <si>
    <t>陈林</t>
  </si>
  <si>
    <t>机械制造专任教师</t>
  </si>
  <si>
    <t>12020035</t>
  </si>
  <si>
    <t>3251211109326</t>
  </si>
  <si>
    <t>刘惺</t>
  </si>
  <si>
    <t>会计专任教师</t>
  </si>
  <si>
    <t>12020036</t>
  </si>
  <si>
    <t>3251211118320</t>
  </si>
  <si>
    <t>钟倩玉</t>
  </si>
  <si>
    <t>3251210907415</t>
  </si>
  <si>
    <t>余婧</t>
  </si>
  <si>
    <t>3251210300711</t>
  </si>
  <si>
    <t>张雨濛</t>
  </si>
  <si>
    <t>会计实训教师</t>
  </si>
  <si>
    <t>12020037</t>
  </si>
  <si>
    <t>3251210601015</t>
  </si>
  <si>
    <t>徐佳新</t>
  </si>
  <si>
    <t>3251211120223</t>
  </si>
  <si>
    <t>邱中玲</t>
  </si>
  <si>
    <t>3251211302809</t>
  </si>
  <si>
    <t>邹琴</t>
  </si>
  <si>
    <t>3251211007511</t>
  </si>
  <si>
    <t>简敏</t>
  </si>
  <si>
    <t>3251210803928</t>
  </si>
  <si>
    <t>张安黎</t>
  </si>
  <si>
    <t>3251210300117</t>
  </si>
  <si>
    <t>冯海铃</t>
  </si>
  <si>
    <t>环境工程专任教师</t>
  </si>
  <si>
    <t>12020038</t>
  </si>
  <si>
    <t>3251210509816</t>
  </si>
  <si>
    <t>张蒲</t>
  </si>
  <si>
    <t>3251211122028</t>
  </si>
  <si>
    <t>刘楠乔</t>
  </si>
  <si>
    <t>3251210906416</t>
  </si>
  <si>
    <t>于娟</t>
  </si>
  <si>
    <t>安全类专业专任教师</t>
  </si>
  <si>
    <t>12020039</t>
  </si>
  <si>
    <t>3251210901016</t>
  </si>
  <si>
    <t>奚锐</t>
  </si>
  <si>
    <t>3251210701407</t>
  </si>
  <si>
    <t>邓黎雨</t>
  </si>
  <si>
    <t>3251211005122</t>
  </si>
  <si>
    <t>李久江</t>
  </si>
  <si>
    <t>工业分析专任教师</t>
  </si>
  <si>
    <t>12020040</t>
  </si>
  <si>
    <t>3251210900710</t>
  </si>
  <si>
    <t>罗晓静</t>
  </si>
  <si>
    <t>3251210905224</t>
  </si>
  <si>
    <t>李聪</t>
  </si>
  <si>
    <t>3251211123825</t>
  </si>
  <si>
    <t>陈颖</t>
  </si>
  <si>
    <t>思想政治专任教师</t>
  </si>
  <si>
    <t>12020041</t>
  </si>
  <si>
    <t>3251210906523</t>
  </si>
  <si>
    <t>曾玉梅</t>
  </si>
  <si>
    <t>3251210107316</t>
  </si>
  <si>
    <t>丁嘉</t>
  </si>
  <si>
    <t>3251211001823</t>
  </si>
  <si>
    <t>李浪</t>
  </si>
  <si>
    <t>3251211005902</t>
  </si>
  <si>
    <t>周从敏</t>
  </si>
  <si>
    <t>3251210500215</t>
  </si>
  <si>
    <t>陈有良</t>
  </si>
  <si>
    <t>3251211230810</t>
  </si>
  <si>
    <t>陈晓曼</t>
  </si>
  <si>
    <t>高分子专任教师</t>
  </si>
  <si>
    <t>12020042</t>
  </si>
  <si>
    <t>3251211301116</t>
  </si>
  <si>
    <t>甘巧</t>
  </si>
  <si>
    <t>专职科研岗位</t>
  </si>
  <si>
    <t>12020043</t>
  </si>
  <si>
    <t>3251211000528</t>
  </si>
  <si>
    <t>吴秋莹</t>
  </si>
  <si>
    <t>3251210216820</t>
  </si>
  <si>
    <t>郑力文</t>
  </si>
  <si>
    <t>专职辅导员A</t>
  </si>
  <si>
    <t>12020044</t>
  </si>
  <si>
    <t>3251210501207</t>
  </si>
  <si>
    <t>焦良桥</t>
  </si>
  <si>
    <t>3251210214210</t>
  </si>
  <si>
    <t>孙菁岳</t>
  </si>
  <si>
    <t>3251211231711</t>
  </si>
  <si>
    <t>杜燕</t>
  </si>
  <si>
    <t>3251211112627</t>
  </si>
  <si>
    <t>杨孟林</t>
  </si>
  <si>
    <t>3251210600319</t>
  </si>
  <si>
    <t>蒲兰军</t>
  </si>
  <si>
    <t>3251211000513</t>
  </si>
  <si>
    <t>陈蕾</t>
  </si>
  <si>
    <t>专职辅导员B</t>
  </si>
  <si>
    <t>12020045</t>
  </si>
  <si>
    <t>3251210510129</t>
  </si>
  <si>
    <t>严峻霖</t>
  </si>
  <si>
    <t>3251210300526</t>
  </si>
  <si>
    <t>曾贤</t>
  </si>
  <si>
    <t>3251210401728</t>
  </si>
  <si>
    <t>张燚</t>
  </si>
  <si>
    <t>3251210800710</t>
  </si>
  <si>
    <t>李诗诗</t>
  </si>
  <si>
    <t>3251211120611</t>
  </si>
  <si>
    <t>武瑶</t>
  </si>
  <si>
    <t>3251211304612</t>
  </si>
  <si>
    <t>姚丽娜</t>
  </si>
  <si>
    <t>3251211241722</t>
  </si>
  <si>
    <t>胡文泰</t>
  </si>
  <si>
    <t>3251211240129</t>
  </si>
  <si>
    <t>张恒涛</t>
  </si>
  <si>
    <t>3251211115615</t>
  </si>
  <si>
    <t>陈雪</t>
  </si>
  <si>
    <t>3251210215717</t>
  </si>
  <si>
    <t>周吉莉</t>
  </si>
  <si>
    <t>3251211107921</t>
  </si>
  <si>
    <t>曾阔</t>
  </si>
  <si>
    <t>3251210700227</t>
  </si>
  <si>
    <t>韩靓蕾</t>
  </si>
  <si>
    <t>经管类专任教师</t>
  </si>
  <si>
    <t>12020046</t>
  </si>
  <si>
    <t>3251210512010</t>
  </si>
  <si>
    <t>孙丽</t>
  </si>
  <si>
    <t>3251211008408</t>
  </si>
  <si>
    <t>严小林</t>
  </si>
  <si>
    <t>3251210218310</t>
  </si>
  <si>
    <t>乔文玲</t>
  </si>
  <si>
    <t>3251211241521</t>
  </si>
  <si>
    <t>刘振鸿</t>
  </si>
  <si>
    <t>3251211229803</t>
  </si>
  <si>
    <t>秦阳</t>
  </si>
  <si>
    <t>3251210700604</t>
  </si>
  <si>
    <t>陈璇</t>
  </si>
  <si>
    <t>3251210506418</t>
  </si>
  <si>
    <t>刘北川</t>
  </si>
  <si>
    <t>3251211108524</t>
  </si>
  <si>
    <t>吕静</t>
  </si>
  <si>
    <t>3251210301409</t>
  </si>
  <si>
    <t>艾茂</t>
  </si>
  <si>
    <t>3251211303309</t>
  </si>
  <si>
    <t>严敏</t>
  </si>
  <si>
    <t>3251210502930</t>
  </si>
  <si>
    <t>郑新宇</t>
  </si>
  <si>
    <t>信息工程类实训教师</t>
  </si>
  <si>
    <t>12020047</t>
  </si>
  <si>
    <t>3251211103101</t>
  </si>
  <si>
    <t>赵晓扬</t>
  </si>
  <si>
    <t>3251210108811</t>
  </si>
  <si>
    <t>张杰</t>
  </si>
  <si>
    <t>3251210214720</t>
  </si>
  <si>
    <t>廖秀朗</t>
  </si>
  <si>
    <t>软件专任教师</t>
  </si>
  <si>
    <t>12020048</t>
  </si>
  <si>
    <t>3251210400228</t>
  </si>
  <si>
    <t>孔娅妮</t>
  </si>
  <si>
    <t>3251210217724</t>
  </si>
  <si>
    <t>罗立新</t>
  </si>
  <si>
    <t>3251210506221</t>
  </si>
  <si>
    <t>李维旺</t>
  </si>
  <si>
    <t>药环院实训教师</t>
  </si>
  <si>
    <t>12020049</t>
  </si>
  <si>
    <t>3251211002411</t>
  </si>
  <si>
    <t>涂平</t>
  </si>
  <si>
    <t>3251210106206</t>
  </si>
  <si>
    <t>邹同英</t>
  </si>
  <si>
    <t>3251210506723</t>
  </si>
  <si>
    <t>徐长长</t>
  </si>
  <si>
    <t>药品专业专任教师</t>
  </si>
  <si>
    <t>12020050</t>
  </si>
  <si>
    <t>3251210301621</t>
  </si>
  <si>
    <t>黄爱玲</t>
  </si>
  <si>
    <t>3251210402316</t>
  </si>
  <si>
    <t>林凡</t>
  </si>
  <si>
    <t>3251210110102</t>
  </si>
  <si>
    <t>毋建妮</t>
  </si>
  <si>
    <t>石油化工实训教师</t>
  </si>
  <si>
    <t>12020051</t>
  </si>
  <si>
    <t>3251211300915</t>
  </si>
  <si>
    <t>王思宇</t>
  </si>
  <si>
    <t>3251210510429</t>
  </si>
  <si>
    <t>马田田</t>
  </si>
  <si>
    <t>3251210903418</t>
  </si>
  <si>
    <t>刘藩义</t>
  </si>
  <si>
    <t>应用化工专任教师</t>
  </si>
  <si>
    <t>12020052</t>
  </si>
  <si>
    <t>3251210805810</t>
  </si>
  <si>
    <t>裴莹</t>
  </si>
  <si>
    <t>3251210511301</t>
  </si>
  <si>
    <t>张洪威</t>
  </si>
  <si>
    <t>3251211108518</t>
  </si>
  <si>
    <t>冯春荣</t>
  </si>
  <si>
    <t>化工装备技术专任教师</t>
  </si>
  <si>
    <t>12020053</t>
  </si>
  <si>
    <t>3251211228428</t>
  </si>
  <si>
    <t>何媛媛</t>
  </si>
  <si>
    <t>测绘地理信息技术专任教师</t>
  </si>
  <si>
    <t>12020054</t>
  </si>
  <si>
    <t>3251210504711</t>
  </si>
  <si>
    <t>龙叔林</t>
  </si>
  <si>
    <t>3251211240117</t>
  </si>
  <si>
    <t>鲁晓娟</t>
  </si>
  <si>
    <t>3251210800106</t>
  </si>
  <si>
    <t>王熙</t>
  </si>
  <si>
    <t>四川工商职业技术学院</t>
  </si>
  <si>
    <t>计算机专业教师</t>
  </si>
  <si>
    <t>12030055</t>
  </si>
  <si>
    <t>3251210802326</t>
  </si>
  <si>
    <t>罗欢</t>
  </si>
  <si>
    <t>3251210600530</t>
  </si>
  <si>
    <t>余静</t>
  </si>
  <si>
    <t>3251210908513</t>
  </si>
  <si>
    <t>何佶星</t>
  </si>
  <si>
    <t>3251211102528</t>
  </si>
  <si>
    <t>谢琼</t>
  </si>
  <si>
    <t>物联网应用技术专业教师</t>
  </si>
  <si>
    <t>12030056</t>
  </si>
  <si>
    <t>3251210805623</t>
  </si>
  <si>
    <t>杨亭榆</t>
  </si>
  <si>
    <t>3251211001629</t>
  </si>
  <si>
    <t>刘金卓</t>
  </si>
  <si>
    <t>3251211242922</t>
  </si>
  <si>
    <t>刘伟</t>
  </si>
  <si>
    <t>新能源汽车专业教师</t>
  </si>
  <si>
    <t>3251210600430</t>
  </si>
  <si>
    <t>万雄</t>
  </si>
  <si>
    <t>3251210505720</t>
  </si>
  <si>
    <t>梁益铭</t>
  </si>
  <si>
    <t>3251211231207</t>
  </si>
  <si>
    <t>田帅</t>
  </si>
  <si>
    <t>机电一体化专业教师</t>
  </si>
  <si>
    <t>3251211112313</t>
  </si>
  <si>
    <t>向代阳</t>
  </si>
  <si>
    <t>3251210216428</t>
  </si>
  <si>
    <t>刘祯航</t>
  </si>
  <si>
    <t>3251211240308</t>
  </si>
  <si>
    <t>邓颖</t>
  </si>
  <si>
    <t>包装策划与设计专业教师</t>
  </si>
  <si>
    <t>3251211109805</t>
  </si>
  <si>
    <t>李冬灵</t>
  </si>
  <si>
    <t>3251210216613</t>
  </si>
  <si>
    <t>华夏</t>
  </si>
  <si>
    <t>3251211108423</t>
  </si>
  <si>
    <t>吴晶晶</t>
  </si>
  <si>
    <t>数字图文信息技术专业教师</t>
  </si>
  <si>
    <t>3251211124005</t>
  </si>
  <si>
    <t>赵琦</t>
  </si>
  <si>
    <t>3251210704413</t>
  </si>
  <si>
    <t>李雪莹</t>
  </si>
  <si>
    <t>3251211111213</t>
  </si>
  <si>
    <t>蔡艳</t>
  </si>
  <si>
    <t>食品智能加工技术专业教师</t>
  </si>
  <si>
    <t>3251210707522</t>
  </si>
  <si>
    <t>龙小梅</t>
  </si>
  <si>
    <t>3251211005602</t>
  </si>
  <si>
    <t>谢桂林</t>
  </si>
  <si>
    <t>3251210505517</t>
  </si>
  <si>
    <t>黄浩</t>
  </si>
  <si>
    <t>食品生物技术专业教师</t>
  </si>
  <si>
    <t>3251211001605</t>
  </si>
  <si>
    <t>邓灵茜</t>
  </si>
  <si>
    <t>3251210910228</t>
  </si>
  <si>
    <t>杨娜</t>
  </si>
  <si>
    <t>3251211115801</t>
  </si>
  <si>
    <t>贡佳欣</t>
  </si>
  <si>
    <t>电子商务专业教师</t>
  </si>
  <si>
    <t>3251210402306</t>
  </si>
  <si>
    <t>罗丹</t>
  </si>
  <si>
    <t>3251211118801</t>
  </si>
  <si>
    <t>牛丽</t>
  </si>
  <si>
    <t>3251211304727</t>
  </si>
  <si>
    <t>林柯佚</t>
  </si>
  <si>
    <t>语文专业教师</t>
  </si>
  <si>
    <t>3251210401927</t>
  </si>
  <si>
    <t>车莉</t>
  </si>
  <si>
    <t>3251211100303</t>
  </si>
  <si>
    <t>罗学娇</t>
  </si>
  <si>
    <t>3251211127923</t>
  </si>
  <si>
    <t>谭禾英</t>
  </si>
  <si>
    <t>数学专业教师</t>
  </si>
  <si>
    <t>3251210402112</t>
  </si>
  <si>
    <t>李晓琴</t>
  </si>
  <si>
    <t>3251210805304</t>
  </si>
  <si>
    <t>杨澜</t>
  </si>
  <si>
    <t>3251210509205</t>
  </si>
  <si>
    <t>张宇</t>
  </si>
  <si>
    <t>英语专业教师</t>
  </si>
  <si>
    <t>3251211116308</t>
  </si>
  <si>
    <t>郭权</t>
  </si>
  <si>
    <t>3251211107717</t>
  </si>
  <si>
    <t>杨梓艺</t>
  </si>
  <si>
    <t>3251211100523</t>
  </si>
  <si>
    <t>张婕</t>
  </si>
  <si>
    <t>思想政治理论课专业教师</t>
  </si>
  <si>
    <t>3251211125301</t>
  </si>
  <si>
    <t>石佩颖</t>
  </si>
  <si>
    <t>3251210910129</t>
  </si>
  <si>
    <t>胡中丽</t>
  </si>
  <si>
    <t>3251211236202</t>
  </si>
  <si>
    <t>何玉洁</t>
  </si>
  <si>
    <t>3251210301629</t>
  </si>
  <si>
    <t>胡红玉</t>
  </si>
  <si>
    <t>3251210108710</t>
  </si>
  <si>
    <t>杨涛</t>
  </si>
  <si>
    <t>3251210217203</t>
  </si>
  <si>
    <t>林秋君</t>
  </si>
  <si>
    <t>3251210217627</t>
  </si>
  <si>
    <t>胡志荣</t>
  </si>
  <si>
    <t>3251210400922</t>
  </si>
  <si>
    <t>文杉</t>
  </si>
  <si>
    <t>3251210507509</t>
  </si>
  <si>
    <t>李泽雨</t>
  </si>
  <si>
    <t>3251211304904</t>
  </si>
  <si>
    <t>刘洋</t>
  </si>
  <si>
    <t>3251210109229</t>
  </si>
  <si>
    <t>袁倩云</t>
  </si>
  <si>
    <t>3251211235319</t>
  </si>
  <si>
    <t>杨祺琪</t>
  </si>
  <si>
    <t>3251211108710</t>
  </si>
  <si>
    <t>周琴</t>
  </si>
  <si>
    <t>3251210803211</t>
  </si>
  <si>
    <t>倪静</t>
  </si>
  <si>
    <t>3251210702430</t>
  </si>
  <si>
    <t>李立宏</t>
  </si>
  <si>
    <t>3251211242225</t>
  </si>
  <si>
    <t>李肖瑶</t>
  </si>
  <si>
    <t>3251211121304</t>
  </si>
  <si>
    <t>宋丽丽</t>
  </si>
  <si>
    <t>3251211231608</t>
  </si>
  <si>
    <t>陈迎春</t>
  </si>
  <si>
    <t>专职辅导员</t>
  </si>
  <si>
    <t>3251211242322</t>
  </si>
  <si>
    <t>刘莹</t>
  </si>
  <si>
    <t>3251211105924</t>
  </si>
  <si>
    <t>刘国栋</t>
  </si>
  <si>
    <t>3251210511104</t>
  </si>
  <si>
    <t>万钰茜</t>
  </si>
  <si>
    <t>3251211109129</t>
  </si>
  <si>
    <t>谢艳阳</t>
  </si>
  <si>
    <t>3251211229828</t>
  </si>
  <si>
    <t>陈微</t>
  </si>
  <si>
    <t>3251210705718</t>
  </si>
  <si>
    <t>刘思怡</t>
  </si>
  <si>
    <t>3251210507327</t>
  </si>
  <si>
    <t>谢晓熨</t>
  </si>
  <si>
    <t>宣传干事</t>
  </si>
  <si>
    <t>3251210511013</t>
  </si>
  <si>
    <t>王馨蕊</t>
  </si>
  <si>
    <t>3251211302207</t>
  </si>
  <si>
    <t>晏悦</t>
  </si>
  <si>
    <t>3251210112514</t>
  </si>
  <si>
    <t>王琦佳</t>
  </si>
  <si>
    <t>招投标与采购干事</t>
  </si>
  <si>
    <t>3251210900225</t>
  </si>
  <si>
    <t>殷青</t>
  </si>
  <si>
    <t>3251211008716</t>
  </si>
  <si>
    <t>蒲欣怡</t>
  </si>
  <si>
    <t>3251210509601</t>
  </si>
  <si>
    <t>韩欣颖</t>
  </si>
  <si>
    <t>会计</t>
  </si>
  <si>
    <t>3251211107829</t>
  </si>
  <si>
    <t>马子惠</t>
  </si>
  <si>
    <t>3251210506202</t>
  </si>
  <si>
    <t>陶秀兰</t>
  </si>
  <si>
    <t>3251210109106</t>
  </si>
  <si>
    <t>何薇</t>
  </si>
  <si>
    <t>党政办干事</t>
  </si>
  <si>
    <t>3251211128114</t>
  </si>
  <si>
    <t>屈文才</t>
  </si>
  <si>
    <t>3251211303306</t>
  </si>
  <si>
    <t>向虹桥</t>
  </si>
  <si>
    <t>3251210702021</t>
  </si>
  <si>
    <t>张悦</t>
  </si>
  <si>
    <t>四川信息职业技术学院</t>
  </si>
  <si>
    <t>12040073</t>
  </si>
  <si>
    <t>3251210700916</t>
  </si>
  <si>
    <t>张兴明</t>
  </si>
  <si>
    <t>3251210217511</t>
  </si>
  <si>
    <t>牟鑫</t>
  </si>
  <si>
    <t>3251211110113</t>
  </si>
  <si>
    <t>杨欢</t>
  </si>
  <si>
    <t>3251211237604</t>
  </si>
  <si>
    <t>冯九林</t>
  </si>
  <si>
    <t>网络通信专业教师</t>
  </si>
  <si>
    <t>12040074</t>
  </si>
  <si>
    <t>3251211234016</t>
  </si>
  <si>
    <t>李英</t>
  </si>
  <si>
    <t>3251211230212</t>
  </si>
  <si>
    <t>晋沅蓉</t>
  </si>
  <si>
    <t>3251210900722</t>
  </si>
  <si>
    <t>张博放</t>
  </si>
  <si>
    <t>3251210510815</t>
  </si>
  <si>
    <t>杨明栋</t>
  </si>
  <si>
    <t>电子信息类专业教师</t>
  </si>
  <si>
    <t>12040075</t>
  </si>
  <si>
    <t>3251211233823</t>
  </si>
  <si>
    <t>欧珂帆</t>
  </si>
  <si>
    <t>3251211001208</t>
  </si>
  <si>
    <t>谢虹恩</t>
  </si>
  <si>
    <t>3251210900115</t>
  </si>
  <si>
    <t>刘栩粼</t>
  </si>
  <si>
    <t>智能控制专业教师</t>
  </si>
  <si>
    <t>12040076</t>
  </si>
  <si>
    <t>3251211126027</t>
  </si>
  <si>
    <t>陈泌垽</t>
  </si>
  <si>
    <t>3251211001619</t>
  </si>
  <si>
    <t>宋秋霜</t>
  </si>
  <si>
    <t>3251211239214</t>
  </si>
  <si>
    <t>任荣荣</t>
  </si>
  <si>
    <t>3251211005920</t>
  </si>
  <si>
    <t>周天奇</t>
  </si>
  <si>
    <t>汽车专业教师</t>
  </si>
  <si>
    <t>12040077</t>
  </si>
  <si>
    <t>3251210804322</t>
  </si>
  <si>
    <t>潘发兴</t>
  </si>
  <si>
    <t>机械制造专业教师</t>
  </si>
  <si>
    <t>12040078</t>
  </si>
  <si>
    <t>3251211116218</t>
  </si>
  <si>
    <t>谢锐</t>
  </si>
  <si>
    <t>3251210910329</t>
  </si>
  <si>
    <t>魏文彬</t>
  </si>
  <si>
    <t>3251211235825</t>
  </si>
  <si>
    <t>韩鹏</t>
  </si>
  <si>
    <t>3251210704606</t>
  </si>
  <si>
    <t>李飞鹏</t>
  </si>
  <si>
    <t>3251210507429</t>
  </si>
  <si>
    <t>费一栗</t>
  </si>
  <si>
    <t>经管专业教师</t>
  </si>
  <si>
    <t>12040079</t>
  </si>
  <si>
    <t>3251210906225</t>
  </si>
  <si>
    <t>黄婉婷</t>
  </si>
  <si>
    <t>3251211301118</t>
  </si>
  <si>
    <t>杨梓溪</t>
  </si>
  <si>
    <t>3251210400208</t>
  </si>
  <si>
    <t>李新月</t>
  </si>
  <si>
    <t>3251210215118</t>
  </si>
  <si>
    <t>付茂维</t>
  </si>
  <si>
    <t>3251211120511</t>
  </si>
  <si>
    <t>王越</t>
  </si>
  <si>
    <t>3251210905107</t>
  </si>
  <si>
    <t>李文倩</t>
  </si>
  <si>
    <t>会计专业教师</t>
  </si>
  <si>
    <t>12040080</t>
  </si>
  <si>
    <t>3251210907421</t>
  </si>
  <si>
    <t>刘青思</t>
  </si>
  <si>
    <t>3251210704418</t>
  </si>
  <si>
    <t>张金豆</t>
  </si>
  <si>
    <t>3251210903024</t>
  </si>
  <si>
    <t>彭茂根</t>
  </si>
  <si>
    <t>物流工程专业教师</t>
  </si>
  <si>
    <t>12040081</t>
  </si>
  <si>
    <t>3251210902516</t>
  </si>
  <si>
    <t>申诗谣</t>
  </si>
  <si>
    <t>3251211228815</t>
  </si>
  <si>
    <t>邓尧</t>
  </si>
  <si>
    <t>3251210500624</t>
  </si>
  <si>
    <t>李销</t>
  </si>
  <si>
    <t>12040082</t>
  </si>
  <si>
    <t>3251211009525</t>
  </si>
  <si>
    <t>曾光</t>
  </si>
  <si>
    <t>3251210109515</t>
  </si>
  <si>
    <t>严家龙</t>
  </si>
  <si>
    <t>3251210214822</t>
  </si>
  <si>
    <t>李长俊</t>
  </si>
  <si>
    <t>12040083</t>
  </si>
  <si>
    <t>3251210708222</t>
  </si>
  <si>
    <t>景爱朋</t>
  </si>
  <si>
    <t>3251211127819</t>
  </si>
  <si>
    <t>杨媛媛</t>
  </si>
  <si>
    <t>3251211127208</t>
  </si>
  <si>
    <t>陶蕴芝</t>
  </si>
  <si>
    <t>体育教师</t>
  </si>
  <si>
    <t>12040084</t>
  </si>
  <si>
    <t>3251211302807</t>
  </si>
  <si>
    <t>周维</t>
  </si>
  <si>
    <t>3251211229114</t>
  </si>
  <si>
    <t>孙万壹</t>
  </si>
  <si>
    <t>3251211238401</t>
  </si>
  <si>
    <t>范家玮</t>
  </si>
  <si>
    <t>思想政治专业教师</t>
  </si>
  <si>
    <t>12040085</t>
  </si>
  <si>
    <t>3251211119507</t>
  </si>
  <si>
    <t>周梨</t>
  </si>
  <si>
    <t>3251210505020</t>
  </si>
  <si>
    <t>孙红霞</t>
  </si>
  <si>
    <t>3251211236414</t>
  </si>
  <si>
    <t>李建容</t>
  </si>
  <si>
    <t>3251211231921</t>
  </si>
  <si>
    <t>焦娇</t>
  </si>
  <si>
    <t>3251211000906</t>
  </si>
  <si>
    <t>刘美彤</t>
  </si>
  <si>
    <t>3251211109519</t>
  </si>
  <si>
    <t>邱华</t>
  </si>
  <si>
    <t>3251210218102</t>
  </si>
  <si>
    <t>罗玉珍</t>
  </si>
  <si>
    <t>3251211001624</t>
  </si>
  <si>
    <t>王升阳</t>
  </si>
  <si>
    <t>3251210905123</t>
  </si>
  <si>
    <t>张敏</t>
  </si>
  <si>
    <t>思想政治辅导员A</t>
  </si>
  <si>
    <t>12040086</t>
  </si>
  <si>
    <t>3251211304608</t>
  </si>
  <si>
    <t>庞小波</t>
  </si>
  <si>
    <t>3251210709120</t>
  </si>
  <si>
    <t>杨文争</t>
  </si>
  <si>
    <t>3251210704508</t>
  </si>
  <si>
    <t>任宇鹏</t>
  </si>
  <si>
    <t>3251211231718</t>
  </si>
  <si>
    <t>刘净</t>
  </si>
  <si>
    <t>3251210213312</t>
  </si>
  <si>
    <t>唐天兴</t>
  </si>
  <si>
    <t>3251210708316</t>
  </si>
  <si>
    <t>曾秋平</t>
  </si>
  <si>
    <t>3251211122012</t>
  </si>
  <si>
    <t>何飞龙</t>
  </si>
  <si>
    <t>3251210510907</t>
  </si>
  <si>
    <t>杨晟</t>
  </si>
  <si>
    <t>3251211112421</t>
  </si>
  <si>
    <t>康嘉玲</t>
  </si>
  <si>
    <t>3251211004114</t>
  </si>
  <si>
    <t>吴璞良</t>
  </si>
  <si>
    <t>3251211120619</t>
  </si>
  <si>
    <t>邹松明</t>
  </si>
  <si>
    <t>3251210801216</t>
  </si>
  <si>
    <t>黄靓</t>
  </si>
  <si>
    <t>3251210217102</t>
  </si>
  <si>
    <t>李晨新</t>
  </si>
  <si>
    <t>3251210507119</t>
  </si>
  <si>
    <t>钟雪琴</t>
  </si>
  <si>
    <t>3251210110325</t>
  </si>
  <si>
    <t>岳圆</t>
  </si>
  <si>
    <t>思想政治辅导员B</t>
  </si>
  <si>
    <t>12040087</t>
  </si>
  <si>
    <t>3251210509111</t>
  </si>
  <si>
    <t>唐彬瑶</t>
  </si>
  <si>
    <t>3251211302115</t>
  </si>
  <si>
    <t>伍伟</t>
  </si>
  <si>
    <t>3251211109113</t>
  </si>
  <si>
    <t>杨淇</t>
  </si>
  <si>
    <t>心理咨询教师</t>
  </si>
  <si>
    <t>12040088</t>
  </si>
  <si>
    <t>3251210511518</t>
  </si>
  <si>
    <t>朱莉</t>
  </si>
  <si>
    <t>档案管理</t>
  </si>
  <si>
    <t>12040089</t>
  </si>
  <si>
    <t>3251211117318</t>
  </si>
  <si>
    <t>陈梦悦</t>
  </si>
  <si>
    <t>3251211005104</t>
  </si>
  <si>
    <t>曹欣</t>
  </si>
  <si>
    <t>3251211124014</t>
  </si>
  <si>
    <t>邓玲</t>
  </si>
  <si>
    <t>四川理工技师学院</t>
  </si>
  <si>
    <t>人力资源教师</t>
  </si>
  <si>
    <t>12050090</t>
  </si>
  <si>
    <t>3251210803302</t>
  </si>
  <si>
    <t>刘鉴霖</t>
  </si>
  <si>
    <t>3251211110419</t>
  </si>
  <si>
    <t>王敏</t>
  </si>
  <si>
    <t>3251211241012</t>
  </si>
  <si>
    <t>王思怡</t>
  </si>
  <si>
    <t>土木工程教师</t>
  </si>
  <si>
    <t>12050091</t>
  </si>
  <si>
    <t>3251210704125</t>
  </si>
  <si>
    <t>罗森元</t>
  </si>
  <si>
    <t>3251211125401</t>
  </si>
  <si>
    <t>王飞耀</t>
  </si>
  <si>
    <t>3251211000203</t>
  </si>
  <si>
    <t>冯钰芸</t>
  </si>
  <si>
    <t>药物分析教师</t>
  </si>
  <si>
    <t>12050092</t>
  </si>
  <si>
    <t>3251210805326</t>
  </si>
  <si>
    <t>李洋</t>
  </si>
  <si>
    <t>3251210506902</t>
  </si>
  <si>
    <t>胡慭然</t>
  </si>
  <si>
    <t>3251210502323</t>
  </si>
  <si>
    <t>廖梓伊</t>
  </si>
  <si>
    <t>材料科学教师</t>
  </si>
  <si>
    <t>12050093</t>
  </si>
  <si>
    <t>3251210600830</t>
  </si>
  <si>
    <t>徐翼</t>
  </si>
  <si>
    <t>3251211233604</t>
  </si>
  <si>
    <t>刘思滟</t>
  </si>
  <si>
    <t>3251211300812</t>
  </si>
  <si>
    <t>蒋祥珂</t>
  </si>
  <si>
    <t>面试弃权</t>
  </si>
  <si>
    <t>舞蹈教师</t>
  </si>
  <si>
    <t>12050094</t>
  </si>
  <si>
    <t>3251211119413</t>
  </si>
  <si>
    <t>邓晓天</t>
  </si>
  <si>
    <t>3251211232002</t>
  </si>
  <si>
    <t>肖媛</t>
  </si>
  <si>
    <t>3251210508421</t>
  </si>
  <si>
    <t>秦雅琪</t>
  </si>
  <si>
    <t>物联网工程教师</t>
  </si>
  <si>
    <t>12050095</t>
  </si>
  <si>
    <t>3251210904806</t>
  </si>
  <si>
    <t>蒲一鸣</t>
  </si>
  <si>
    <t>3251211230502</t>
  </si>
  <si>
    <t>余娇阳</t>
  </si>
  <si>
    <t>3251211118813</t>
  </si>
  <si>
    <t>李虹</t>
  </si>
  <si>
    <t>生物食品教师</t>
  </si>
  <si>
    <t>12050096</t>
  </si>
  <si>
    <t>3251211100721</t>
  </si>
  <si>
    <t>姚孟佳</t>
  </si>
  <si>
    <t>3251210509903</t>
  </si>
  <si>
    <t>陈维维</t>
  </si>
  <si>
    <t>3251211128211</t>
  </si>
  <si>
    <t>李小倩</t>
  </si>
  <si>
    <t>四川省盐业学校</t>
  </si>
  <si>
    <t>12060097</t>
  </si>
  <si>
    <t>3251211300506</t>
  </si>
  <si>
    <t>张亚希</t>
  </si>
  <si>
    <t>3251210401714</t>
  </si>
  <si>
    <t>罗丽</t>
  </si>
  <si>
    <t>3251211114211</t>
  </si>
  <si>
    <t>刘薇</t>
  </si>
  <si>
    <t>3251211236803</t>
  </si>
  <si>
    <t>胡慧娴</t>
  </si>
  <si>
    <t>3251210500510</t>
  </si>
  <si>
    <t>申月</t>
  </si>
  <si>
    <t>3251211005219</t>
  </si>
  <si>
    <t>陈昱竹</t>
  </si>
  <si>
    <t>3251211230129</t>
  </si>
  <si>
    <t>蒋幸伶</t>
  </si>
  <si>
    <t>3251210907013</t>
  </si>
  <si>
    <t>罗成萍</t>
  </si>
  <si>
    <t>3251211304804</t>
  </si>
  <si>
    <t>李佳</t>
  </si>
  <si>
    <t>12060098</t>
  </si>
  <si>
    <t>3251211005618</t>
  </si>
  <si>
    <t>江子璇</t>
  </si>
  <si>
    <t>3251210805413</t>
  </si>
  <si>
    <t>张洪弋</t>
  </si>
  <si>
    <t>3251210603102</t>
  </si>
  <si>
    <t>刘炜杰</t>
  </si>
  <si>
    <t>3251211110112</t>
  </si>
  <si>
    <t>黄锐</t>
  </si>
  <si>
    <t>3251210905027</t>
  </si>
  <si>
    <t>杨发明</t>
  </si>
  <si>
    <t>3251211302004</t>
  </si>
  <si>
    <t>代云川</t>
  </si>
  <si>
    <t>3251211228822</t>
  </si>
  <si>
    <t>张先荣</t>
  </si>
  <si>
    <t>3251210214812</t>
  </si>
  <si>
    <t>曹继平</t>
  </si>
  <si>
    <t>3251211239329</t>
  </si>
  <si>
    <t>何佳亲</t>
  </si>
  <si>
    <t>12060099</t>
  </si>
  <si>
    <t>3251210601906</t>
  </si>
  <si>
    <t>朱慧卓</t>
  </si>
  <si>
    <t>3251211104413</t>
  </si>
  <si>
    <t>冯晨</t>
  </si>
  <si>
    <t>3251210801504</t>
  </si>
  <si>
    <t>岳代福</t>
  </si>
  <si>
    <t>3251211125007</t>
  </si>
  <si>
    <t>万其萍</t>
  </si>
  <si>
    <t>3251211229520</t>
  </si>
  <si>
    <t>代优</t>
  </si>
  <si>
    <t>3251210801604</t>
  </si>
  <si>
    <t>黄立为</t>
  </si>
  <si>
    <t>3251210909221</t>
  </si>
  <si>
    <t>韩玉梅</t>
  </si>
  <si>
    <t>3251211125421</t>
  </si>
  <si>
    <t>杜静逸</t>
  </si>
  <si>
    <t>3251210801403</t>
  </si>
  <si>
    <t>郭菡宇</t>
  </si>
  <si>
    <t>思想政治理论课教师</t>
  </si>
  <si>
    <t>12060100</t>
  </si>
  <si>
    <t>3251210700214</t>
  </si>
  <si>
    <t>曹继美</t>
  </si>
  <si>
    <t>3251210702926</t>
  </si>
  <si>
    <t>唐黎</t>
  </si>
  <si>
    <t>3251210502629</t>
  </si>
  <si>
    <t>刘杨</t>
  </si>
  <si>
    <t>3251211241016</t>
  </si>
  <si>
    <t>郭彦伶</t>
  </si>
  <si>
    <t>3251210510715</t>
  </si>
  <si>
    <t>刘芳</t>
  </si>
  <si>
    <t>3251210506320</t>
  </si>
  <si>
    <t>陈旭</t>
  </si>
  <si>
    <t>12060101</t>
  </si>
  <si>
    <t>3251210218530</t>
  </si>
  <si>
    <t>舒江凤</t>
  </si>
  <si>
    <t>3251210908804</t>
  </si>
  <si>
    <t>龚鑫鹏</t>
  </si>
  <si>
    <t>3251210215520</t>
  </si>
  <si>
    <t>文天浩</t>
  </si>
  <si>
    <t>电子信息教师</t>
  </si>
  <si>
    <t>12060102</t>
  </si>
  <si>
    <t>3251210902827</t>
  </si>
  <si>
    <t>冯牒</t>
  </si>
  <si>
    <t>3251211116323</t>
  </si>
  <si>
    <t>罗竣曦</t>
  </si>
  <si>
    <t>3251211107926</t>
  </si>
  <si>
    <t>万腾飞</t>
  </si>
  <si>
    <t>12060103</t>
  </si>
  <si>
    <t>3251210511625</t>
  </si>
  <si>
    <t>王海燕</t>
  </si>
  <si>
    <t>3251210107015</t>
  </si>
  <si>
    <t>曲悠扬</t>
  </si>
  <si>
    <t>3251210106529</t>
  </si>
  <si>
    <t>黄熙雁</t>
  </si>
  <si>
    <t>心理学教师</t>
  </si>
  <si>
    <t>12060104</t>
  </si>
  <si>
    <t>3251211234427</t>
  </si>
  <si>
    <t>王泽宇</t>
  </si>
  <si>
    <t>3251211301804</t>
  </si>
  <si>
    <t>贺小梅</t>
  </si>
  <si>
    <t>3251210706115</t>
  </si>
  <si>
    <t>蒋坤霞</t>
  </si>
  <si>
    <t>环境工程教师</t>
  </si>
  <si>
    <t>12060105</t>
  </si>
  <si>
    <t>3251211123508</t>
  </si>
  <si>
    <t>杜芸薇</t>
  </si>
  <si>
    <t>3251210902906</t>
  </si>
  <si>
    <t>何紫琦</t>
  </si>
  <si>
    <t>3251210901806</t>
  </si>
  <si>
    <t>杜富榜</t>
  </si>
  <si>
    <t>化工实训教师</t>
  </si>
  <si>
    <t>3251211238523</t>
  </si>
  <si>
    <t>郑琨</t>
  </si>
  <si>
    <t>3251210107222</t>
  </si>
  <si>
    <t>王龙</t>
  </si>
  <si>
    <t>3251211100311</t>
  </si>
  <si>
    <t>谭海龙</t>
  </si>
  <si>
    <t>法学教师</t>
  </si>
  <si>
    <t>3251210501626</t>
  </si>
  <si>
    <t>贺诗意</t>
  </si>
  <si>
    <t>3251210301620</t>
  </si>
  <si>
    <t>蒋银莹</t>
  </si>
  <si>
    <t>3251211005303</t>
  </si>
  <si>
    <t>黄倩</t>
  </si>
  <si>
    <t>四川省工业和信息化研究院</t>
  </si>
  <si>
    <t>先进材料产业研究</t>
  </si>
  <si>
    <t>3251211301204</t>
  </si>
  <si>
    <t>任娟</t>
  </si>
  <si>
    <t>3251211121115</t>
  </si>
  <si>
    <t>桑威纳</t>
  </si>
  <si>
    <t>3251210503020</t>
  </si>
  <si>
    <t>杨静娴</t>
  </si>
  <si>
    <t>新能源产业研究</t>
  </si>
  <si>
    <t>3251211302318</t>
  </si>
  <si>
    <t>周蓉</t>
  </si>
  <si>
    <t>3251211110426</t>
  </si>
  <si>
    <t>周玲</t>
  </si>
  <si>
    <t>3251210213315</t>
  </si>
  <si>
    <t>王宇阳</t>
  </si>
  <si>
    <t>产业经济研究</t>
  </si>
  <si>
    <t>3251210511411</t>
  </si>
  <si>
    <t>邱楠珂</t>
  </si>
  <si>
    <t>3251211111914</t>
  </si>
  <si>
    <t>沈萌巍</t>
  </si>
  <si>
    <t>3251211006323</t>
  </si>
  <si>
    <t>杨媛</t>
  </si>
  <si>
    <t>数量经济研究</t>
  </si>
  <si>
    <t>3251210900927</t>
  </si>
  <si>
    <t>陈旻</t>
  </si>
  <si>
    <t>3251211006905</t>
  </si>
  <si>
    <t>姚宗露</t>
  </si>
  <si>
    <t>3251210109003</t>
  </si>
  <si>
    <t>侯冲聪</t>
  </si>
  <si>
    <t>标准化研究</t>
  </si>
  <si>
    <t>3251211004527</t>
  </si>
  <si>
    <t>刘柯君</t>
  </si>
  <si>
    <t>3251211127414</t>
  </si>
  <si>
    <t>杨旭</t>
  </si>
  <si>
    <t>3251210909321</t>
  </si>
  <si>
    <t>王琪瑶</t>
  </si>
  <si>
    <t>人力资源管理</t>
  </si>
  <si>
    <t>3251211242709</t>
  </si>
  <si>
    <t>程行</t>
  </si>
  <si>
    <t>3251211004605</t>
  </si>
  <si>
    <t>李宙怀</t>
  </si>
  <si>
    <t>3251210803228</t>
  </si>
  <si>
    <t>旷志婷</t>
  </si>
  <si>
    <t>四川省企业发展促进中心</t>
  </si>
  <si>
    <t>综合文稿</t>
  </si>
  <si>
    <t>3251210300820</t>
  </si>
  <si>
    <t>郑敏</t>
  </si>
  <si>
    <t>3251211236106</t>
  </si>
  <si>
    <t>苟芳</t>
  </si>
  <si>
    <t>3251210214220</t>
  </si>
  <si>
    <t>刘风乐</t>
  </si>
  <si>
    <t>企业管理</t>
  </si>
  <si>
    <t>3251211303601</t>
  </si>
  <si>
    <t>王校亮</t>
  </si>
  <si>
    <t>3251211237727</t>
  </si>
  <si>
    <t>邓雪梅</t>
  </si>
  <si>
    <t>3251210107114</t>
  </si>
  <si>
    <t>陈龙宇</t>
  </si>
  <si>
    <t>3251211119029</t>
  </si>
  <si>
    <t>李俊武</t>
  </si>
  <si>
    <t>财务管理</t>
  </si>
  <si>
    <t>3251211001825</t>
  </si>
  <si>
    <t>尹子雷</t>
  </si>
  <si>
    <t>3251210214522</t>
  </si>
  <si>
    <t>谭孝娴</t>
  </si>
  <si>
    <t>3251211124929</t>
  </si>
  <si>
    <t>许珑煊</t>
  </si>
  <si>
    <t>宣传策划</t>
  </si>
  <si>
    <t>3251211100418</t>
  </si>
  <si>
    <t>程缪</t>
  </si>
  <si>
    <t>3251211113112</t>
  </si>
  <si>
    <t>李思源</t>
  </si>
  <si>
    <t>3251211002706</t>
  </si>
  <si>
    <t>周进</t>
  </si>
  <si>
    <t>3251211104930</t>
  </si>
  <si>
    <t>张力川</t>
  </si>
  <si>
    <t>3251211001918</t>
  </si>
  <si>
    <t>陈黎杨</t>
  </si>
  <si>
    <t>3251210601609</t>
  </si>
  <si>
    <t>任凤娇</t>
  </si>
  <si>
    <t>政策统计分析</t>
  </si>
  <si>
    <t>3251211109816</t>
  </si>
  <si>
    <t>谭雨昕</t>
  </si>
  <si>
    <t>3251211111014</t>
  </si>
  <si>
    <t>狄晓园</t>
  </si>
  <si>
    <t>3251210908614</t>
  </si>
  <si>
    <t>朱燕</t>
  </si>
  <si>
    <t>四川经济日报社（经营管理者杂志社）</t>
  </si>
  <si>
    <t>编辑</t>
  </si>
  <si>
    <t>3251211231724</t>
  </si>
  <si>
    <t>李昭颖</t>
  </si>
  <si>
    <t>3251211115821</t>
  </si>
  <si>
    <t>万艳玲</t>
  </si>
  <si>
    <t>3251210709323</t>
  </si>
  <si>
    <t>胡敏</t>
  </si>
  <si>
    <t>3251211229830</t>
  </si>
  <si>
    <t>高艳</t>
  </si>
  <si>
    <t>3251211238017</t>
  </si>
  <si>
    <t>董豆豆</t>
  </si>
  <si>
    <t>3251211241503</t>
  </si>
  <si>
    <t>周圆韵</t>
  </si>
  <si>
    <t>3251211127220</t>
  </si>
  <si>
    <t>魏文红</t>
  </si>
  <si>
    <t>3251210600305</t>
  </si>
  <si>
    <t>赵丁</t>
  </si>
  <si>
    <t>3251210213120</t>
  </si>
  <si>
    <t>谭凯元</t>
  </si>
  <si>
    <t>3251210109309</t>
  </si>
  <si>
    <t>秦瑶</t>
  </si>
  <si>
    <t>3251211233020</t>
  </si>
  <si>
    <t>苟亚</t>
  </si>
  <si>
    <t>3251210907830</t>
  </si>
  <si>
    <t>杨汪蓝珺</t>
  </si>
  <si>
    <t>3251210904412</t>
  </si>
  <si>
    <t>李柳</t>
  </si>
  <si>
    <t>3251210510814</t>
  </si>
  <si>
    <t>殷涛</t>
  </si>
  <si>
    <t>3251210908118</t>
  </si>
  <si>
    <t>申炀</t>
  </si>
  <si>
    <t>3251211108424</t>
  </si>
  <si>
    <t>张肇婷</t>
  </si>
  <si>
    <t>3251211303111</t>
  </si>
  <si>
    <t>尧欣雨</t>
  </si>
  <si>
    <t>3251211300212</t>
  </si>
  <si>
    <t>李尚凝</t>
  </si>
  <si>
    <t>记者</t>
  </si>
  <si>
    <t>12090120</t>
  </si>
  <si>
    <t>3251210907613</t>
  </si>
  <si>
    <t>李露萍</t>
  </si>
  <si>
    <t>3251211110714</t>
  </si>
  <si>
    <t>汪俊甫</t>
  </si>
  <si>
    <t>3251211008416</t>
  </si>
  <si>
    <t>程磊</t>
  </si>
  <si>
    <t>3251210905827</t>
  </si>
  <si>
    <t>易陟</t>
  </si>
  <si>
    <t>3251210707126</t>
  </si>
  <si>
    <t>唐千惠</t>
  </si>
  <si>
    <t>3251211230805</t>
  </si>
  <si>
    <t>朱琴宇</t>
  </si>
  <si>
    <t>3251210802330</t>
  </si>
  <si>
    <t>王勇燕</t>
  </si>
  <si>
    <t>3251211009024</t>
  </si>
  <si>
    <t>白兆鹏</t>
  </si>
  <si>
    <t>3251210509610</t>
  </si>
  <si>
    <t>3251211105909</t>
  </si>
  <si>
    <t>张舰木</t>
  </si>
  <si>
    <t>3251211126418</t>
  </si>
  <si>
    <t>何羽佳</t>
  </si>
  <si>
    <t>3251211124114</t>
  </si>
  <si>
    <t>陈国盼</t>
  </si>
  <si>
    <t>3251210908128</t>
  </si>
  <si>
    <t>涂策</t>
  </si>
  <si>
    <t>3251210602513</t>
  </si>
  <si>
    <t>黄美玲</t>
  </si>
  <si>
    <t>3251210511628</t>
  </si>
  <si>
    <t>刘佩佩</t>
  </si>
  <si>
    <t>3251211242024</t>
  </si>
  <si>
    <t>韩淑予</t>
  </si>
  <si>
    <t>3251210700321</t>
  </si>
  <si>
    <t>余东曜</t>
  </si>
  <si>
    <t>3251211004008</t>
  </si>
  <si>
    <t>伍玲</t>
  </si>
  <si>
    <t>四川省化工建设工程质量安全监督站</t>
  </si>
  <si>
    <t>化工设备检验、检测</t>
  </si>
  <si>
    <t>3251210503528</t>
  </si>
  <si>
    <t>尼玛泽让</t>
  </si>
  <si>
    <t>3251210902027</t>
  </si>
  <si>
    <t>王鸿运</t>
  </si>
  <si>
    <t>3251210510716</t>
  </si>
  <si>
    <t>蒋小龙</t>
  </si>
  <si>
    <t>3251210801508</t>
  </si>
  <si>
    <t>李扬</t>
  </si>
  <si>
    <t>3251210401218</t>
  </si>
  <si>
    <t>谢青君</t>
  </si>
  <si>
    <t>3251211228529</t>
  </si>
  <si>
    <t>张倩</t>
  </si>
  <si>
    <t>财务会计</t>
  </si>
  <si>
    <t>3251211106523</t>
  </si>
  <si>
    <t>向佳玲</t>
  </si>
  <si>
    <t>3251211234514</t>
  </si>
  <si>
    <t>汪熙程</t>
  </si>
  <si>
    <t>3251211303118</t>
  </si>
  <si>
    <t>唐露</t>
  </si>
  <si>
    <t>四川省电子产品监督检验所</t>
  </si>
  <si>
    <t>网络安全测评</t>
  </si>
  <si>
    <t>3251210512528</t>
  </si>
  <si>
    <t>伍思睿</t>
  </si>
  <si>
    <t>3251211120302</t>
  </si>
  <si>
    <t>袁波</t>
  </si>
  <si>
    <t>3251211233130</t>
  </si>
  <si>
    <t>潘姚林芳</t>
  </si>
  <si>
    <t>3251210803012</t>
  </si>
  <si>
    <t>杜佳骏</t>
  </si>
  <si>
    <t>3251210804921</t>
  </si>
  <si>
    <t>敬海龙</t>
  </si>
  <si>
    <t>3251210111006</t>
  </si>
  <si>
    <t>周巧</t>
  </si>
  <si>
    <t>安防和电子产品检验检测</t>
  </si>
  <si>
    <t>3251211303527</t>
  </si>
  <si>
    <t>王超江</t>
  </si>
  <si>
    <t>3251210401328</t>
  </si>
  <si>
    <t>陈坚</t>
  </si>
  <si>
    <t>3251211001618</t>
  </si>
  <si>
    <t>付玲玲</t>
  </si>
  <si>
    <t>3251211000103</t>
  </si>
  <si>
    <t>李家安</t>
  </si>
  <si>
    <t>3251210800606</t>
  </si>
  <si>
    <t>陈秋芸</t>
  </si>
  <si>
    <t>3251210904527</t>
  </si>
  <si>
    <t>宋容</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</si>
</sst>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 numFmtId="179" formatCode="#,##0.00_);[Red]\(#,##0.00\)"/>
  </numFmts>
  <fonts count="35">
    <font>
      <sz val="11"/>
      <color theme="1"/>
      <name val="宋体"/>
      <charset val="134"/>
      <scheme val="minor"/>
    </font>
    <font>
      <sz val="10"/>
      <color theme="1"/>
      <name val="宋体"/>
      <charset val="134"/>
      <scheme val="minor"/>
    </font>
    <font>
      <sz val="12"/>
      <name val="宋体"/>
      <charset val="134"/>
    </font>
    <font>
      <sz val="10"/>
      <color theme="1"/>
      <name val="宋体"/>
      <charset val="134"/>
    </font>
    <font>
      <sz val="10"/>
      <name val="宋体"/>
      <charset val="1"/>
    </font>
    <font>
      <sz val="14"/>
      <color theme="1"/>
      <name val="黑体"/>
      <charset val="134"/>
    </font>
    <font>
      <b/>
      <sz val="14"/>
      <color theme="1"/>
      <name val="宋体"/>
      <charset val="134"/>
    </font>
    <font>
      <b/>
      <sz val="11"/>
      <name val="宋体"/>
      <charset val="134"/>
    </font>
    <font>
      <b/>
      <sz val="9"/>
      <name val="宋体"/>
      <charset val="134"/>
    </font>
    <font>
      <b/>
      <sz val="14"/>
      <color theme="1"/>
      <name val="宋体"/>
      <charset val="134"/>
      <scheme val="minor"/>
    </font>
    <font>
      <b/>
      <sz val="11"/>
      <name val="黑体"/>
      <charset val="134"/>
    </font>
    <font>
      <sz val="10"/>
      <name val="宋体"/>
      <charset val="0"/>
    </font>
    <font>
      <sz val="10"/>
      <name val="宋体"/>
      <charset val="134"/>
    </font>
    <font>
      <sz val="10"/>
      <name val="宋体"/>
      <charset val="134"/>
      <scheme val="minor"/>
    </font>
    <font>
      <sz val="10"/>
      <color theme="1"/>
      <name val="宋体"/>
      <charset val="0"/>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8"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19" fillId="10" borderId="0" applyNumberFormat="0" applyBorder="0" applyAlignment="0" applyProtection="0">
      <alignment vertical="center"/>
    </xf>
    <xf numFmtId="0" fontId="22" fillId="0" borderId="10" applyNumberFormat="0" applyFill="0" applyAlignment="0" applyProtection="0">
      <alignment vertical="center"/>
    </xf>
    <xf numFmtId="0" fontId="19" fillId="11" borderId="0" applyNumberFormat="0" applyBorder="0" applyAlignment="0" applyProtection="0">
      <alignment vertical="center"/>
    </xf>
    <xf numFmtId="0" fontId="28" fillId="12" borderId="11" applyNumberFormat="0" applyAlignment="0" applyProtection="0">
      <alignment vertical="center"/>
    </xf>
    <xf numFmtId="0" fontId="29" fillId="12" borderId="7" applyNumberFormat="0" applyAlignment="0" applyProtection="0">
      <alignment vertical="center"/>
    </xf>
    <xf numFmtId="0" fontId="30" fillId="13" borderId="12"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2" fillId="0" borderId="0">
      <alignment vertical="center"/>
    </xf>
  </cellStyleXfs>
  <cellXfs count="101">
    <xf numFmtId="0" fontId="0" fillId="0" borderId="0" xfId="0">
      <alignment vertical="center"/>
    </xf>
    <xf numFmtId="0" fontId="0" fillId="0" borderId="0" xfId="0" applyFont="1" applyFill="1" applyAlignment="1">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4" fillId="0" borderId="0" xfId="0" applyFont="1" applyFill="1" applyAlignment="1">
      <alignment vertical="center"/>
    </xf>
    <xf numFmtId="0" fontId="0" fillId="0" borderId="0" xfId="0" applyAlignment="1">
      <alignment horizontal="center" vertical="center"/>
    </xf>
    <xf numFmtId="0" fontId="5" fillId="0" borderId="0" xfId="0" applyFont="1">
      <alignment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7" fillId="0" borderId="2" xfId="49" applyFont="1" applyFill="1" applyBorder="1" applyAlignment="1">
      <alignment horizontal="center" vertical="center" wrapText="1"/>
    </xf>
    <xf numFmtId="176" fontId="8" fillId="0" borderId="2" xfId="49"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2" xfId="0" applyFont="1" applyFill="1" applyBorder="1" applyAlignment="1">
      <alignment horizontal="center" vertical="center"/>
    </xf>
    <xf numFmtId="176" fontId="1" fillId="0" borderId="2"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177" fontId="6"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76" fontId="7" fillId="0" borderId="2" xfId="49" applyNumberFormat="1" applyFont="1" applyFill="1" applyBorder="1" applyAlignment="1">
      <alignment horizontal="center" vertical="center" wrapText="1"/>
    </xf>
    <xf numFmtId="177" fontId="7" fillId="0" borderId="2" xfId="49" applyNumberFormat="1"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2" fillId="0" borderId="2" xfId="0" applyFont="1" applyFill="1" applyBorder="1" applyAlignment="1">
      <alignment horizontal="center" vertical="center"/>
    </xf>
    <xf numFmtId="176" fontId="13" fillId="0" borderId="2"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1" fillId="0" borderId="4" xfId="0" applyFont="1" applyFill="1" applyBorder="1" applyAlignment="1">
      <alignment horizontal="center" vertical="center"/>
    </xf>
    <xf numFmtId="0" fontId="1" fillId="2" borderId="5" xfId="0" applyFont="1" applyFill="1" applyBorder="1" applyAlignment="1">
      <alignment horizontal="center" vertical="center"/>
    </xf>
    <xf numFmtId="0" fontId="11"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2" fillId="2" borderId="2" xfId="0" applyFont="1" applyFill="1" applyBorder="1" applyAlignment="1">
      <alignment horizontal="center" vertical="center"/>
    </xf>
    <xf numFmtId="176" fontId="13" fillId="2" borderId="2" xfId="0" applyNumberFormat="1" applyFont="1" applyFill="1" applyBorder="1" applyAlignment="1">
      <alignment horizontal="center" vertical="center"/>
    </xf>
    <xf numFmtId="176" fontId="1" fillId="2"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176" fontId="13" fillId="0" borderId="6"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 fillId="2" borderId="2" xfId="0" applyFont="1" applyFill="1" applyBorder="1" applyAlignment="1">
      <alignment horizontal="center" vertical="center"/>
    </xf>
    <xf numFmtId="178" fontId="12" fillId="0" borderId="2" xfId="0" applyNumberFormat="1" applyFont="1" applyFill="1" applyBorder="1" applyAlignment="1">
      <alignment horizontal="center" vertical="center" wrapText="1"/>
    </xf>
    <xf numFmtId="179" fontId="13"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11" fillId="0" borderId="3"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2" xfId="0" applyFont="1" applyFill="1" applyBorder="1" applyAlignment="1">
      <alignment horizontal="center" vertical="center"/>
    </xf>
    <xf numFmtId="176" fontId="14" fillId="0" borderId="2"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176" fontId="12" fillId="0" borderId="2"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12" fillId="2" borderId="2"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Font="1" applyFill="1" applyBorder="1" applyAlignment="1">
      <alignment vertical="center"/>
    </xf>
    <xf numFmtId="0" fontId="4" fillId="0" borderId="2" xfId="0" applyFont="1" applyFill="1" applyBorder="1" applyAlignment="1">
      <alignment horizontal="center" vertical="center"/>
    </xf>
    <xf numFmtId="177" fontId="12" fillId="2"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4" fillId="0" borderId="2" xfId="0" applyNumberFormat="1" applyFont="1" applyFill="1" applyBorder="1" applyAlignment="1">
      <alignment horizontal="center" vertical="center"/>
    </xf>
    <xf numFmtId="49" fontId="3" fillId="0" borderId="2" xfId="49" applyNumberFormat="1" applyFont="1" applyFill="1" applyBorder="1" applyAlignment="1">
      <alignment horizontal="center" vertical="center"/>
    </xf>
    <xf numFmtId="0" fontId="14" fillId="0" borderId="2" xfId="49"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0" xfId="0" applyFill="1" applyAlignment="1">
      <alignment horizontal="center" vertical="center"/>
    </xf>
    <xf numFmtId="0" fontId="0" fillId="0" borderId="2" xfId="0" applyFill="1" applyBorder="1">
      <alignment vertical="center"/>
    </xf>
    <xf numFmtId="0" fontId="0" fillId="0" borderId="2" xfId="0" applyFill="1" applyBorder="1" applyAlignment="1">
      <alignment horizontal="center" vertical="center"/>
    </xf>
    <xf numFmtId="0" fontId="11" fillId="0" borderId="2" xfId="0" applyFont="1" applyFill="1" applyBorder="1" applyAlignment="1" quotePrefix="1">
      <alignment horizontal="center" vertical="center"/>
    </xf>
    <xf numFmtId="0" fontId="14" fillId="0" borderId="2" xfId="0" applyFont="1" applyFill="1" applyBorder="1" applyAlignment="1" quotePrefix="1">
      <alignment horizontal="center" vertical="center"/>
    </xf>
    <xf numFmtId="0" fontId="12" fillId="0" borderId="2" xfId="0" applyFont="1" applyFill="1" applyBorder="1" applyAlignment="1" quotePrefix="1">
      <alignment horizontal="center" vertical="center"/>
    </xf>
    <xf numFmtId="49" fontId="12" fillId="0" borderId="2"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0data\&#37325;&#35201;&#25968;&#25454;\&#26700;&#38754;\2022&#24180;5&#26376;&#20844;&#25307;\7&#32771;&#35797;&#24635;&#25104;&#32489;\&#21508;&#21333;&#20301;&#30005;&#23376;&#34920;&#26684;\&#22235;&#24029;&#29702;&#24037;&#25216;&#24072;&#23398;&#384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eng\Documents\Tencent%20Files\820293217\FileRecv\&#22235;&#24029;&#21270;&#24037;&#32844;&#19994;&#25216;&#26415;&#23398;&#38498;&#32771;&#29983;&#32852;&#31995;&#30005;&#358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最终"/>
      <sheetName val="Sheet1"/>
    </sheetNames>
    <sheetDataSet>
      <sheetData sheetId="0"/>
      <sheetData sheetId="1">
        <row r="2">
          <cell r="E2" t="str">
            <v>姓名</v>
          </cell>
          <cell r="F2" t="str">
            <v>笔试成绩（含加分）</v>
          </cell>
          <cell r="G2" t="str">
            <v>笔试折算成绩（40%）</v>
          </cell>
          <cell r="H2" t="str">
            <v>面试成绩</v>
          </cell>
          <cell r="I2" t="str">
            <v>面试折算成绩（60%)</v>
          </cell>
        </row>
        <row r="3">
          <cell r="E3" t="str">
            <v>刘鉴霖</v>
          </cell>
          <cell r="F3">
            <v>74.9</v>
          </cell>
          <cell r="G3">
            <v>29.96</v>
          </cell>
          <cell r="H3">
            <v>79.33</v>
          </cell>
          <cell r="I3">
            <v>47.6</v>
          </cell>
        </row>
        <row r="4">
          <cell r="E4" t="str">
            <v>王敏</v>
          </cell>
          <cell r="F4">
            <v>73.5</v>
          </cell>
          <cell r="G4">
            <v>29.4</v>
          </cell>
          <cell r="H4">
            <v>72.67</v>
          </cell>
          <cell r="I4">
            <v>43.6</v>
          </cell>
        </row>
        <row r="5">
          <cell r="E5" t="str">
            <v>王思怡</v>
          </cell>
          <cell r="F5">
            <v>72.8</v>
          </cell>
          <cell r="G5">
            <v>29.12</v>
          </cell>
          <cell r="H5">
            <v>70.33</v>
          </cell>
          <cell r="I5">
            <v>42.2</v>
          </cell>
        </row>
        <row r="6">
          <cell r="E6" t="str">
            <v>罗森元</v>
          </cell>
          <cell r="F6">
            <v>73.9</v>
          </cell>
          <cell r="G6">
            <v>29.56</v>
          </cell>
          <cell r="H6">
            <v>69.33</v>
          </cell>
          <cell r="I6">
            <v>41.6</v>
          </cell>
        </row>
        <row r="7">
          <cell r="E7" t="str">
            <v>王飞耀</v>
          </cell>
          <cell r="F7">
            <v>75.1</v>
          </cell>
          <cell r="G7">
            <v>30.04</v>
          </cell>
          <cell r="H7">
            <v>61</v>
          </cell>
          <cell r="I7">
            <v>36.6</v>
          </cell>
        </row>
        <row r="8">
          <cell r="E8" t="str">
            <v>冯钰芸</v>
          </cell>
          <cell r="F8">
            <v>73.6</v>
          </cell>
          <cell r="G8">
            <v>29.44</v>
          </cell>
          <cell r="H8">
            <v>57.67</v>
          </cell>
          <cell r="I8">
            <v>34.6</v>
          </cell>
        </row>
        <row r="9">
          <cell r="E9" t="str">
            <v>李洋</v>
          </cell>
          <cell r="F9">
            <v>73.8</v>
          </cell>
          <cell r="G9">
            <v>29.52</v>
          </cell>
          <cell r="H9">
            <v>79.33</v>
          </cell>
          <cell r="I9">
            <v>47.6</v>
          </cell>
        </row>
        <row r="10">
          <cell r="E10" t="str">
            <v>胡慭然</v>
          </cell>
          <cell r="F10">
            <v>69.7</v>
          </cell>
          <cell r="G10">
            <v>27.88</v>
          </cell>
          <cell r="H10">
            <v>82</v>
          </cell>
          <cell r="I10">
            <v>49.2</v>
          </cell>
        </row>
        <row r="11">
          <cell r="E11" t="str">
            <v>廖梓伊</v>
          </cell>
          <cell r="F11">
            <v>65.8</v>
          </cell>
          <cell r="G11">
            <v>26.32</v>
          </cell>
          <cell r="H11">
            <v>70</v>
          </cell>
          <cell r="I11">
            <v>42</v>
          </cell>
        </row>
        <row r="12">
          <cell r="E12" t="str">
            <v>徐翼</v>
          </cell>
          <cell r="F12">
            <v>71.9</v>
          </cell>
          <cell r="G12">
            <v>28.76</v>
          </cell>
          <cell r="H12">
            <v>90.67</v>
          </cell>
          <cell r="I12">
            <v>54.4</v>
          </cell>
        </row>
        <row r="13">
          <cell r="E13" t="str">
            <v>刘思滟</v>
          </cell>
          <cell r="F13">
            <v>68.2</v>
          </cell>
          <cell r="G13">
            <v>27.28</v>
          </cell>
          <cell r="H13">
            <v>72</v>
          </cell>
          <cell r="I13">
            <v>43.2</v>
          </cell>
        </row>
        <row r="14">
          <cell r="E14" t="str">
            <v>蒋祥珂</v>
          </cell>
          <cell r="F14">
            <v>64.8</v>
          </cell>
          <cell r="G14">
            <v>25.92</v>
          </cell>
          <cell r="H14" t="str">
            <v>弃考</v>
          </cell>
          <cell r="I14" t="str">
            <v>弃考</v>
          </cell>
        </row>
        <row r="15">
          <cell r="E15" t="str">
            <v>邓晓天</v>
          </cell>
          <cell r="F15">
            <v>53.2</v>
          </cell>
          <cell r="G15">
            <v>21.28</v>
          </cell>
          <cell r="H15">
            <v>70</v>
          </cell>
          <cell r="I15">
            <v>42</v>
          </cell>
        </row>
        <row r="16">
          <cell r="E16" t="str">
            <v>秦雅琪</v>
          </cell>
          <cell r="F16">
            <v>55.4</v>
          </cell>
          <cell r="G16">
            <v>22.16</v>
          </cell>
          <cell r="H16">
            <v>61</v>
          </cell>
          <cell r="I16">
            <v>36.6</v>
          </cell>
        </row>
        <row r="17">
          <cell r="E17" t="str">
            <v>肖媛</v>
          </cell>
          <cell r="F17">
            <v>55.4</v>
          </cell>
          <cell r="G17">
            <v>22.16</v>
          </cell>
          <cell r="H17">
            <v>67</v>
          </cell>
          <cell r="I17">
            <v>40.2</v>
          </cell>
        </row>
        <row r="18">
          <cell r="E18" t="str">
            <v>蒲一鸣</v>
          </cell>
          <cell r="F18">
            <v>78.1</v>
          </cell>
          <cell r="G18">
            <v>31.24</v>
          </cell>
          <cell r="H18">
            <v>81.33</v>
          </cell>
          <cell r="I18">
            <v>48.8</v>
          </cell>
        </row>
        <row r="19">
          <cell r="E19" t="str">
            <v>余娇阳</v>
          </cell>
          <cell r="F19">
            <v>71.5</v>
          </cell>
          <cell r="G19">
            <v>28.6</v>
          </cell>
          <cell r="H19">
            <v>65.33</v>
          </cell>
          <cell r="I19">
            <v>39.2</v>
          </cell>
        </row>
        <row r="20">
          <cell r="E20" t="str">
            <v>李虹</v>
          </cell>
          <cell r="F20">
            <v>69.8</v>
          </cell>
          <cell r="G20">
            <v>27.92</v>
          </cell>
          <cell r="H20" t="str">
            <v>弃考</v>
          </cell>
          <cell r="I20" t="str">
            <v>弃考</v>
          </cell>
        </row>
        <row r="21">
          <cell r="E21" t="str">
            <v>姚孟佳</v>
          </cell>
          <cell r="F21">
            <v>72.2</v>
          </cell>
          <cell r="G21">
            <v>28.88</v>
          </cell>
          <cell r="H21">
            <v>78.67</v>
          </cell>
          <cell r="I21">
            <v>47.2</v>
          </cell>
        </row>
        <row r="22">
          <cell r="E22" t="str">
            <v>陈维维</v>
          </cell>
          <cell r="F22">
            <v>72.3</v>
          </cell>
          <cell r="G22">
            <v>28.92</v>
          </cell>
          <cell r="H22">
            <v>72</v>
          </cell>
          <cell r="I22">
            <v>43.2</v>
          </cell>
        </row>
        <row r="23">
          <cell r="E23" t="str">
            <v>李小倩</v>
          </cell>
          <cell r="F23">
            <v>71.2</v>
          </cell>
          <cell r="G23">
            <v>28.48</v>
          </cell>
          <cell r="H23">
            <v>68.67</v>
          </cell>
          <cell r="I23">
            <v>41.2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2">
          <cell r="F2" t="str">
            <v>3251210904724</v>
          </cell>
          <cell r="G2" t="str">
            <v>VR专业专任教师</v>
          </cell>
          <cell r="H2" t="str">
            <v>3251210904724</v>
          </cell>
          <cell r="I2">
            <v>67.3</v>
          </cell>
        </row>
        <row r="3">
          <cell r="F3" t="str">
            <v>3251210510730</v>
          </cell>
          <cell r="G3" t="str">
            <v>VR专业专任教师</v>
          </cell>
          <cell r="H3" t="str">
            <v>3251210510730</v>
          </cell>
          <cell r="I3">
            <v>47.3</v>
          </cell>
        </row>
        <row r="4">
          <cell r="F4" t="str">
            <v>3251211108422</v>
          </cell>
          <cell r="G4" t="str">
            <v>体育专任教师</v>
          </cell>
          <cell r="H4" t="str">
            <v>3251211108422</v>
          </cell>
          <cell r="I4">
            <v>62.3</v>
          </cell>
        </row>
        <row r="5">
          <cell r="F5" t="str">
            <v>3251211233418</v>
          </cell>
          <cell r="G5" t="str">
            <v>体育专任教师</v>
          </cell>
          <cell r="H5" t="str">
            <v>3251211233418</v>
          </cell>
          <cell r="I5">
            <v>61.5</v>
          </cell>
        </row>
        <row r="6">
          <cell r="F6" t="str">
            <v>3251210603208</v>
          </cell>
          <cell r="G6" t="str">
            <v>体育专任教师</v>
          </cell>
          <cell r="H6" t="str">
            <v>3251210603208</v>
          </cell>
          <cell r="I6">
            <v>55.6</v>
          </cell>
        </row>
        <row r="7">
          <cell r="F7" t="str">
            <v>3251210509311</v>
          </cell>
          <cell r="G7" t="str">
            <v>机电一体化技术专任教师</v>
          </cell>
          <cell r="H7" t="str">
            <v>3251210509311</v>
          </cell>
          <cell r="I7">
            <v>63.1</v>
          </cell>
        </row>
        <row r="8">
          <cell r="F8" t="str">
            <v>3251210703413</v>
          </cell>
          <cell r="G8" t="str">
            <v>机电一体化技术专任教师</v>
          </cell>
          <cell r="H8" t="str">
            <v>3251210703413</v>
          </cell>
          <cell r="I8">
            <v>59.4</v>
          </cell>
        </row>
        <row r="9">
          <cell r="F9" t="str">
            <v>3251210601419</v>
          </cell>
          <cell r="G9" t="str">
            <v>机电一体化技术专任教师</v>
          </cell>
          <cell r="H9" t="str">
            <v>3251210601419</v>
          </cell>
          <cell r="I9">
            <v>52.7</v>
          </cell>
        </row>
        <row r="10">
          <cell r="F10" t="str">
            <v>3251211109326</v>
          </cell>
          <cell r="G10" t="str">
            <v>机械制造专任教师</v>
          </cell>
          <cell r="H10" t="str">
            <v>3251211109326</v>
          </cell>
          <cell r="I10">
            <v>60.7</v>
          </cell>
        </row>
        <row r="11">
          <cell r="F11" t="str">
            <v>3251210907415</v>
          </cell>
          <cell r="G11" t="str">
            <v>会计专任教师</v>
          </cell>
          <cell r="H11" t="str">
            <v>3251210907415</v>
          </cell>
          <cell r="I11">
            <v>63.8</v>
          </cell>
        </row>
        <row r="12">
          <cell r="F12" t="str">
            <v>3251211118320</v>
          </cell>
          <cell r="G12" t="str">
            <v>会计专任教师</v>
          </cell>
          <cell r="H12" t="str">
            <v>3251211118320</v>
          </cell>
          <cell r="I12">
            <v>60.3</v>
          </cell>
        </row>
        <row r="13">
          <cell r="F13" t="str">
            <v>3251210300711</v>
          </cell>
          <cell r="G13" t="str">
            <v>会计专任教师</v>
          </cell>
          <cell r="H13" t="str">
            <v>3251210300711</v>
          </cell>
          <cell r="I13">
            <v>59</v>
          </cell>
        </row>
        <row r="14">
          <cell r="F14" t="str">
            <v>3251211007511</v>
          </cell>
          <cell r="G14" t="str">
            <v>会计实训教师</v>
          </cell>
          <cell r="H14" t="str">
            <v>3251211007511</v>
          </cell>
          <cell r="I14">
            <v>74.2</v>
          </cell>
        </row>
        <row r="15">
          <cell r="F15" t="str">
            <v>3251211116411</v>
          </cell>
          <cell r="G15" t="str">
            <v>会计实训教师</v>
          </cell>
          <cell r="H15" t="str">
            <v>3251211116411</v>
          </cell>
          <cell r="I15">
            <v>70.4</v>
          </cell>
        </row>
        <row r="16">
          <cell r="F16" t="str">
            <v>3251210803928</v>
          </cell>
          <cell r="G16" t="str">
            <v>会计实训教师</v>
          </cell>
          <cell r="H16" t="str">
            <v>3251210803928</v>
          </cell>
          <cell r="I16">
            <v>69.4</v>
          </cell>
        </row>
        <row r="17">
          <cell r="F17" t="str">
            <v>3251211120223</v>
          </cell>
          <cell r="G17" t="str">
            <v>会计实训教师</v>
          </cell>
          <cell r="H17" t="str">
            <v>3251211120223</v>
          </cell>
          <cell r="I17">
            <v>69.2</v>
          </cell>
        </row>
        <row r="18">
          <cell r="F18" t="str">
            <v>3251210704530</v>
          </cell>
          <cell r="G18" t="str">
            <v>会计实训教师</v>
          </cell>
          <cell r="H18" t="str">
            <v>3251210704530</v>
          </cell>
          <cell r="I18">
            <v>68.5</v>
          </cell>
        </row>
        <row r="19">
          <cell r="F19" t="str">
            <v>3251210601015</v>
          </cell>
          <cell r="G19" t="str">
            <v>会计实训教师</v>
          </cell>
          <cell r="H19" t="str">
            <v>3251210601015</v>
          </cell>
          <cell r="I19">
            <v>67.4</v>
          </cell>
        </row>
        <row r="20">
          <cell r="F20" t="str">
            <v>3251210901209</v>
          </cell>
          <cell r="G20" t="str">
            <v>会计实训教师</v>
          </cell>
          <cell r="H20" t="str">
            <v>3251210901209</v>
          </cell>
          <cell r="I20">
            <v>67.3</v>
          </cell>
        </row>
        <row r="21">
          <cell r="F21" t="str">
            <v>3251211302809</v>
          </cell>
          <cell r="G21" t="str">
            <v>会计实训教师</v>
          </cell>
          <cell r="H21" t="str">
            <v>3251211302809</v>
          </cell>
          <cell r="I21">
            <v>67.2</v>
          </cell>
        </row>
        <row r="22">
          <cell r="F22" t="str">
            <v>3251210300117</v>
          </cell>
          <cell r="G22" t="str">
            <v>会计实训教师</v>
          </cell>
          <cell r="H22" t="str">
            <v>3251210300117</v>
          </cell>
          <cell r="I22">
            <v>67.1</v>
          </cell>
        </row>
        <row r="23">
          <cell r="F23" t="str">
            <v>3251210800615</v>
          </cell>
          <cell r="G23" t="str">
            <v>会计实训教师</v>
          </cell>
          <cell r="H23" t="str">
            <v>3251210800615</v>
          </cell>
          <cell r="I23">
            <v>66.6</v>
          </cell>
        </row>
        <row r="24">
          <cell r="F24" t="str">
            <v>3251211004011</v>
          </cell>
          <cell r="G24" t="str">
            <v>会计实训教师</v>
          </cell>
          <cell r="H24" t="str">
            <v>3251211004011</v>
          </cell>
          <cell r="I24">
            <v>66</v>
          </cell>
        </row>
        <row r="25">
          <cell r="F25" t="str">
            <v>3251210703329</v>
          </cell>
          <cell r="G25" t="str">
            <v>会计实训教师</v>
          </cell>
          <cell r="H25" t="str">
            <v>3251210703329</v>
          </cell>
          <cell r="I25">
            <v>66</v>
          </cell>
        </row>
        <row r="26">
          <cell r="F26" t="str">
            <v>3251210900511</v>
          </cell>
          <cell r="G26" t="str">
            <v>会计实训教师</v>
          </cell>
          <cell r="H26" t="str">
            <v>3251210900511</v>
          </cell>
          <cell r="I26">
            <v>65.8</v>
          </cell>
        </row>
        <row r="27">
          <cell r="F27" t="str">
            <v>3251211007514</v>
          </cell>
          <cell r="G27" t="str">
            <v>会计实训教师</v>
          </cell>
          <cell r="H27" t="str">
            <v>3251211007514</v>
          </cell>
          <cell r="I27">
            <v>65.2</v>
          </cell>
        </row>
        <row r="28">
          <cell r="F28" t="str">
            <v>3251211102708</v>
          </cell>
          <cell r="G28" t="str">
            <v>会计实训教师</v>
          </cell>
          <cell r="H28" t="str">
            <v>3251211102708</v>
          </cell>
          <cell r="I28">
            <v>65.1</v>
          </cell>
        </row>
        <row r="29">
          <cell r="F29" t="str">
            <v>3251210704928</v>
          </cell>
          <cell r="G29" t="str">
            <v>会计实训教师</v>
          </cell>
          <cell r="H29" t="str">
            <v>3251210704928</v>
          </cell>
          <cell r="I29">
            <v>65</v>
          </cell>
        </row>
        <row r="30">
          <cell r="F30" t="str">
            <v>3251210500630</v>
          </cell>
          <cell r="G30" t="str">
            <v>会计实训教师</v>
          </cell>
          <cell r="H30" t="str">
            <v>3251210500630</v>
          </cell>
          <cell r="I30">
            <v>65</v>
          </cell>
        </row>
        <row r="31">
          <cell r="F31" t="str">
            <v>3251211302316</v>
          </cell>
          <cell r="G31" t="str">
            <v>会计实训教师</v>
          </cell>
          <cell r="H31" t="str">
            <v>3251211302316</v>
          </cell>
          <cell r="I31">
            <v>64.7</v>
          </cell>
        </row>
        <row r="32">
          <cell r="F32" t="str">
            <v>3251211121119</v>
          </cell>
          <cell r="G32" t="str">
            <v>会计实训教师</v>
          </cell>
          <cell r="H32" t="str">
            <v>3251211121119</v>
          </cell>
          <cell r="I32">
            <v>64.7</v>
          </cell>
        </row>
        <row r="33">
          <cell r="F33" t="str">
            <v>3251210500328</v>
          </cell>
          <cell r="G33" t="str">
            <v>会计实训教师</v>
          </cell>
          <cell r="H33" t="str">
            <v>3251210500328</v>
          </cell>
          <cell r="I33">
            <v>63.9</v>
          </cell>
        </row>
        <row r="34">
          <cell r="F34" t="str">
            <v>3251211237412</v>
          </cell>
          <cell r="G34" t="str">
            <v>会计实训教师</v>
          </cell>
          <cell r="H34" t="str">
            <v>3251211237412</v>
          </cell>
          <cell r="I34">
            <v>63.5</v>
          </cell>
        </row>
        <row r="35">
          <cell r="F35" t="str">
            <v>3251210909217</v>
          </cell>
          <cell r="G35" t="str">
            <v>会计实训教师</v>
          </cell>
          <cell r="H35" t="str">
            <v>3251210909217</v>
          </cell>
          <cell r="I35">
            <v>63.5</v>
          </cell>
        </row>
        <row r="36">
          <cell r="F36" t="str">
            <v>3251210909522</v>
          </cell>
          <cell r="G36" t="str">
            <v>会计实训教师</v>
          </cell>
          <cell r="H36" t="str">
            <v>3251210909522</v>
          </cell>
          <cell r="I36">
            <v>62.6</v>
          </cell>
        </row>
        <row r="37">
          <cell r="F37" t="str">
            <v>3251211000723</v>
          </cell>
          <cell r="G37" t="str">
            <v>会计实训教师</v>
          </cell>
          <cell r="H37" t="str">
            <v>3251211000723</v>
          </cell>
          <cell r="I37">
            <v>62.6</v>
          </cell>
        </row>
        <row r="38">
          <cell r="F38" t="str">
            <v>3251210214410</v>
          </cell>
          <cell r="G38" t="str">
            <v>会计实训教师</v>
          </cell>
          <cell r="H38" t="str">
            <v>3251210214410</v>
          </cell>
          <cell r="I38">
            <v>62.5</v>
          </cell>
        </row>
        <row r="39">
          <cell r="F39" t="str">
            <v>3251210804410</v>
          </cell>
          <cell r="G39" t="str">
            <v>会计实训教师</v>
          </cell>
          <cell r="H39" t="str">
            <v>3251210804410</v>
          </cell>
          <cell r="I39">
            <v>62.4</v>
          </cell>
        </row>
        <row r="40">
          <cell r="F40" t="str">
            <v>3251211229717</v>
          </cell>
          <cell r="G40" t="str">
            <v>会计实训教师</v>
          </cell>
          <cell r="H40" t="str">
            <v>3251211229717</v>
          </cell>
          <cell r="I40">
            <v>61.6</v>
          </cell>
        </row>
        <row r="41">
          <cell r="F41" t="str">
            <v>3251211111723</v>
          </cell>
          <cell r="G41" t="str">
            <v>会计实训教师</v>
          </cell>
          <cell r="H41" t="str">
            <v>3251211111723</v>
          </cell>
          <cell r="I41">
            <v>61.1</v>
          </cell>
        </row>
        <row r="42">
          <cell r="F42" t="str">
            <v>3251211000218</v>
          </cell>
          <cell r="G42" t="str">
            <v>会计实训教师</v>
          </cell>
          <cell r="H42" t="str">
            <v>3251211000218</v>
          </cell>
          <cell r="I42">
            <v>60.3</v>
          </cell>
        </row>
        <row r="43">
          <cell r="F43" t="str">
            <v>3251210509009</v>
          </cell>
          <cell r="G43" t="str">
            <v>会计实训教师</v>
          </cell>
          <cell r="H43" t="str">
            <v>3251210509009</v>
          </cell>
          <cell r="I43">
            <v>59.7</v>
          </cell>
        </row>
        <row r="44">
          <cell r="F44" t="str">
            <v>3251210503617</v>
          </cell>
          <cell r="G44" t="str">
            <v>会计实训教师</v>
          </cell>
          <cell r="H44" t="str">
            <v>3251210503617</v>
          </cell>
          <cell r="I44">
            <v>59.3</v>
          </cell>
        </row>
        <row r="45">
          <cell r="F45" t="str">
            <v>3251210217322</v>
          </cell>
          <cell r="G45" t="str">
            <v>会计实训教师</v>
          </cell>
          <cell r="H45" t="str">
            <v>3251210217322</v>
          </cell>
          <cell r="I45">
            <v>58.7</v>
          </cell>
        </row>
        <row r="46">
          <cell r="F46" t="str">
            <v>3251211229528</v>
          </cell>
          <cell r="G46" t="str">
            <v>会计实训教师</v>
          </cell>
          <cell r="H46" t="str">
            <v>3251211229528</v>
          </cell>
          <cell r="I46">
            <v>58.4</v>
          </cell>
        </row>
        <row r="47">
          <cell r="F47" t="str">
            <v>3251211229228</v>
          </cell>
          <cell r="G47" t="str">
            <v>会计实训教师</v>
          </cell>
          <cell r="H47" t="str">
            <v>3251211229228</v>
          </cell>
          <cell r="I47">
            <v>58.4</v>
          </cell>
        </row>
        <row r="48">
          <cell r="F48" t="str">
            <v>3251210803507</v>
          </cell>
          <cell r="G48" t="str">
            <v>会计实训教师</v>
          </cell>
          <cell r="H48" t="str">
            <v>3251210803507</v>
          </cell>
          <cell r="I48">
            <v>57.3</v>
          </cell>
        </row>
        <row r="49">
          <cell r="F49" t="str">
            <v>3251210214614</v>
          </cell>
          <cell r="G49" t="str">
            <v>会计实训教师</v>
          </cell>
          <cell r="H49" t="str">
            <v>3251210214614</v>
          </cell>
          <cell r="I49">
            <v>57.3</v>
          </cell>
        </row>
        <row r="50">
          <cell r="F50" t="str">
            <v>3251211100405</v>
          </cell>
          <cell r="G50" t="str">
            <v>会计实训教师</v>
          </cell>
          <cell r="H50" t="str">
            <v>3251211100405</v>
          </cell>
          <cell r="I50">
            <v>57.2</v>
          </cell>
        </row>
        <row r="51">
          <cell r="F51" t="str">
            <v>3251210401913</v>
          </cell>
          <cell r="G51" t="str">
            <v>会计实训教师</v>
          </cell>
          <cell r="H51" t="str">
            <v>3251210401913</v>
          </cell>
          <cell r="I51">
            <v>57</v>
          </cell>
        </row>
        <row r="52">
          <cell r="F52" t="str">
            <v>3251210700306</v>
          </cell>
          <cell r="G52" t="str">
            <v>会计实训教师</v>
          </cell>
          <cell r="H52" t="str">
            <v>3251210700306</v>
          </cell>
          <cell r="I52">
            <v>56.7</v>
          </cell>
        </row>
        <row r="53">
          <cell r="F53" t="str">
            <v>3251211305027</v>
          </cell>
          <cell r="G53" t="str">
            <v>会计实训教师</v>
          </cell>
          <cell r="H53" t="str">
            <v>3251211305027</v>
          </cell>
          <cell r="I53">
            <v>56.5</v>
          </cell>
        </row>
        <row r="54">
          <cell r="F54" t="str">
            <v>3251211237902</v>
          </cell>
          <cell r="G54" t="str">
            <v>会计实训教师</v>
          </cell>
          <cell r="H54" t="str">
            <v>3251211237902</v>
          </cell>
          <cell r="I54">
            <v>56.5</v>
          </cell>
        </row>
        <row r="55">
          <cell r="F55" t="str">
            <v>3251210217827</v>
          </cell>
          <cell r="G55" t="str">
            <v>会计实训教师</v>
          </cell>
          <cell r="H55" t="str">
            <v>3251210217827</v>
          </cell>
          <cell r="I55">
            <v>56.2</v>
          </cell>
        </row>
        <row r="56">
          <cell r="F56" t="str">
            <v>3251210802609</v>
          </cell>
          <cell r="G56" t="str">
            <v>会计实训教师</v>
          </cell>
          <cell r="H56" t="str">
            <v>3251210802609</v>
          </cell>
          <cell r="I56">
            <v>55.6</v>
          </cell>
        </row>
        <row r="57">
          <cell r="F57" t="str">
            <v>3251211237007</v>
          </cell>
          <cell r="G57" t="str">
            <v>会计实训教师</v>
          </cell>
          <cell r="H57" t="str">
            <v>3251211237007</v>
          </cell>
          <cell r="I57">
            <v>54.5</v>
          </cell>
        </row>
        <row r="58">
          <cell r="F58" t="str">
            <v>3251210212929</v>
          </cell>
          <cell r="G58" t="str">
            <v>会计实训教师</v>
          </cell>
          <cell r="H58" t="str">
            <v>3251210212929</v>
          </cell>
          <cell r="I58">
            <v>54.5</v>
          </cell>
        </row>
        <row r="59">
          <cell r="F59" t="str">
            <v>3251211112804</v>
          </cell>
          <cell r="G59" t="str">
            <v>会计实训教师</v>
          </cell>
          <cell r="H59" t="str">
            <v>3251211112804</v>
          </cell>
          <cell r="I59">
            <v>54.4</v>
          </cell>
        </row>
        <row r="60">
          <cell r="F60" t="str">
            <v>3251211122828</v>
          </cell>
          <cell r="G60" t="str">
            <v>会计实训教师</v>
          </cell>
          <cell r="H60" t="str">
            <v>3251211122828</v>
          </cell>
          <cell r="I60">
            <v>54.3</v>
          </cell>
        </row>
        <row r="61">
          <cell r="F61" t="str">
            <v>3251211009112</v>
          </cell>
          <cell r="G61" t="str">
            <v>会计实训教师</v>
          </cell>
          <cell r="H61" t="str">
            <v>3251211009112</v>
          </cell>
          <cell r="I61">
            <v>54.1</v>
          </cell>
        </row>
        <row r="62">
          <cell r="F62" t="str">
            <v>3251211231329</v>
          </cell>
          <cell r="G62" t="str">
            <v>会计实训教师</v>
          </cell>
          <cell r="H62" t="str">
            <v>3251211231329</v>
          </cell>
          <cell r="I62">
            <v>53.7</v>
          </cell>
        </row>
        <row r="63">
          <cell r="F63" t="str">
            <v>3251210709414</v>
          </cell>
          <cell r="G63" t="str">
            <v>会计实训教师</v>
          </cell>
          <cell r="H63" t="str">
            <v>3251210709414</v>
          </cell>
          <cell r="I63">
            <v>53.4</v>
          </cell>
        </row>
        <row r="64">
          <cell r="F64" t="str">
            <v>3251210801315</v>
          </cell>
          <cell r="G64" t="str">
            <v>会计实训教师</v>
          </cell>
          <cell r="H64" t="str">
            <v>3251210801315</v>
          </cell>
          <cell r="I64">
            <v>53.3</v>
          </cell>
        </row>
        <row r="65">
          <cell r="F65" t="str">
            <v>3251211110704</v>
          </cell>
          <cell r="G65" t="str">
            <v>会计实训教师</v>
          </cell>
          <cell r="H65" t="str">
            <v>3251211110704</v>
          </cell>
          <cell r="I65">
            <v>52.9</v>
          </cell>
        </row>
        <row r="66">
          <cell r="F66" t="str">
            <v>3251211125927</v>
          </cell>
          <cell r="G66" t="str">
            <v>会计实训教师</v>
          </cell>
          <cell r="H66" t="str">
            <v>3251211125927</v>
          </cell>
          <cell r="I66">
            <v>51.4</v>
          </cell>
        </row>
        <row r="67">
          <cell r="F67" t="str">
            <v>3251210603507</v>
          </cell>
          <cell r="G67" t="str">
            <v>会计实训教师</v>
          </cell>
          <cell r="H67" t="str">
            <v>3251210603507</v>
          </cell>
          <cell r="I67">
            <v>51.2</v>
          </cell>
        </row>
        <row r="68">
          <cell r="F68" t="str">
            <v>3251211006613</v>
          </cell>
          <cell r="G68" t="str">
            <v>会计实训教师</v>
          </cell>
          <cell r="H68" t="str">
            <v>3251211006613</v>
          </cell>
          <cell r="I68">
            <v>50.8</v>
          </cell>
        </row>
        <row r="69">
          <cell r="F69" t="str">
            <v>3251210602120</v>
          </cell>
          <cell r="G69" t="str">
            <v>会计实训教师</v>
          </cell>
          <cell r="H69" t="str">
            <v>3251210602120</v>
          </cell>
          <cell r="I69">
            <v>50.8</v>
          </cell>
        </row>
        <row r="70">
          <cell r="F70" t="str">
            <v>3251210600213</v>
          </cell>
          <cell r="G70" t="str">
            <v>会计实训教师</v>
          </cell>
          <cell r="H70" t="str">
            <v>3251210600213</v>
          </cell>
          <cell r="I70">
            <v>50.4</v>
          </cell>
        </row>
        <row r="71">
          <cell r="F71" t="str">
            <v>3251211100115</v>
          </cell>
          <cell r="G71" t="str">
            <v>会计实训教师</v>
          </cell>
          <cell r="H71" t="str">
            <v>3251211100115</v>
          </cell>
          <cell r="I71">
            <v>44.6</v>
          </cell>
        </row>
        <row r="72">
          <cell r="F72" t="str">
            <v>3251211232810</v>
          </cell>
          <cell r="G72" t="str">
            <v>会计实训教师</v>
          </cell>
          <cell r="H72" t="str">
            <v>3251211232810</v>
          </cell>
          <cell r="I72">
            <v>44.1</v>
          </cell>
        </row>
        <row r="73">
          <cell r="F73" t="str">
            <v>3251211126401</v>
          </cell>
          <cell r="G73" t="str">
            <v>会计实训教师</v>
          </cell>
          <cell r="H73" t="str">
            <v>3251211126401</v>
          </cell>
          <cell r="I73">
            <v>43.9</v>
          </cell>
        </row>
        <row r="74">
          <cell r="F74" t="str">
            <v>3251210509816</v>
          </cell>
          <cell r="G74" t="str">
            <v>环境工程专任教师</v>
          </cell>
          <cell r="H74" t="str">
            <v>3251210509816</v>
          </cell>
          <cell r="I74">
            <v>74.6</v>
          </cell>
        </row>
        <row r="75">
          <cell r="F75" t="str">
            <v>3251210906416</v>
          </cell>
          <cell r="G75" t="str">
            <v>环境工程专任教师</v>
          </cell>
          <cell r="H75" t="str">
            <v>3251210906416</v>
          </cell>
          <cell r="I75">
            <v>70.5</v>
          </cell>
        </row>
        <row r="76">
          <cell r="F76" t="str">
            <v>3251211122028</v>
          </cell>
          <cell r="G76" t="str">
            <v>环境工程专任教师</v>
          </cell>
          <cell r="H76" t="str">
            <v>3251211122028</v>
          </cell>
          <cell r="I76">
            <v>68.3</v>
          </cell>
        </row>
        <row r="77">
          <cell r="F77" t="str">
            <v>3251210709006</v>
          </cell>
          <cell r="G77" t="str">
            <v>环境工程专任教师</v>
          </cell>
          <cell r="H77" t="str">
            <v>3251210709006</v>
          </cell>
          <cell r="I77">
            <v>63.6</v>
          </cell>
        </row>
        <row r="78">
          <cell r="F78" t="str">
            <v>3251211000610</v>
          </cell>
          <cell r="G78" t="str">
            <v>环境工程专任教师</v>
          </cell>
          <cell r="H78" t="str">
            <v>3251211000610</v>
          </cell>
          <cell r="I78">
            <v>63.2</v>
          </cell>
        </row>
        <row r="79">
          <cell r="F79" t="str">
            <v>3251211002525</v>
          </cell>
          <cell r="G79" t="str">
            <v>环境工程专任教师</v>
          </cell>
          <cell r="H79" t="str">
            <v>3251211002525</v>
          </cell>
          <cell r="I79">
            <v>61.1</v>
          </cell>
        </row>
        <row r="80">
          <cell r="F80" t="str">
            <v>3251211300722</v>
          </cell>
          <cell r="G80" t="str">
            <v>环境工程专任教师</v>
          </cell>
          <cell r="H80" t="str">
            <v>3251211300722</v>
          </cell>
          <cell r="I80">
            <v>58.8</v>
          </cell>
        </row>
        <row r="81">
          <cell r="F81" t="str">
            <v>3251211105324</v>
          </cell>
          <cell r="G81" t="str">
            <v>环境工程专任教师</v>
          </cell>
          <cell r="H81" t="str">
            <v>3251211105324</v>
          </cell>
          <cell r="I81">
            <v>57.8</v>
          </cell>
        </row>
        <row r="82">
          <cell r="F82" t="str">
            <v>3251211305106</v>
          </cell>
          <cell r="G82" t="str">
            <v>环境工程专任教师</v>
          </cell>
          <cell r="H82" t="str">
            <v>3251211305106</v>
          </cell>
          <cell r="I82">
            <v>57.2</v>
          </cell>
        </row>
        <row r="83">
          <cell r="F83" t="str">
            <v>3251211234208</v>
          </cell>
          <cell r="G83" t="str">
            <v>环境工程专任教师</v>
          </cell>
          <cell r="H83" t="str">
            <v>3251211234208</v>
          </cell>
          <cell r="I83">
            <v>53.5</v>
          </cell>
        </row>
        <row r="84">
          <cell r="F84" t="str">
            <v>3251210505811</v>
          </cell>
          <cell r="G84" t="str">
            <v>安全类专业专任教师</v>
          </cell>
          <cell r="H84" t="str">
            <v>3251210505811</v>
          </cell>
          <cell r="I84">
            <v>64.7</v>
          </cell>
        </row>
        <row r="85">
          <cell r="F85" t="str">
            <v>3251210701407</v>
          </cell>
          <cell r="G85" t="str">
            <v>安全类专业专任教师</v>
          </cell>
          <cell r="H85" t="str">
            <v>3251210701407</v>
          </cell>
          <cell r="I85">
            <v>62.5</v>
          </cell>
        </row>
        <row r="86">
          <cell r="F86" t="str">
            <v>3251211005122</v>
          </cell>
          <cell r="G86" t="str">
            <v>安全类专业专任教师</v>
          </cell>
          <cell r="H86" t="str">
            <v>3251211005122</v>
          </cell>
          <cell r="I86">
            <v>62.5</v>
          </cell>
        </row>
        <row r="87">
          <cell r="F87" t="str">
            <v>3251211110321</v>
          </cell>
          <cell r="G87" t="str">
            <v>安全类专业专任教师</v>
          </cell>
          <cell r="H87" t="str">
            <v>3251211110321</v>
          </cell>
          <cell r="I87">
            <v>56.9</v>
          </cell>
        </row>
        <row r="88">
          <cell r="F88" t="str">
            <v>3251210511717</v>
          </cell>
          <cell r="G88" t="str">
            <v>安全类专业专任教师</v>
          </cell>
          <cell r="H88" t="str">
            <v>3251210511717</v>
          </cell>
          <cell r="I88">
            <v>56.9</v>
          </cell>
        </row>
        <row r="89">
          <cell r="F89" t="str">
            <v>3251210901016</v>
          </cell>
          <cell r="G89" t="str">
            <v>安全类专业专任教师</v>
          </cell>
          <cell r="H89" t="str">
            <v>3251210901016</v>
          </cell>
          <cell r="I89">
            <v>54.7</v>
          </cell>
        </row>
        <row r="90">
          <cell r="F90" t="str">
            <v>3251211126212</v>
          </cell>
          <cell r="G90" t="str">
            <v>安全类专业专任教师</v>
          </cell>
          <cell r="H90" t="str">
            <v>3251211126212</v>
          </cell>
          <cell r="I90">
            <v>49.5</v>
          </cell>
        </row>
        <row r="91">
          <cell r="F91" t="str">
            <v>3251211003408</v>
          </cell>
          <cell r="G91" t="str">
            <v>安全类专业专任教师</v>
          </cell>
          <cell r="H91" t="str">
            <v>3251211003408</v>
          </cell>
          <cell r="I91">
            <v>44.7</v>
          </cell>
        </row>
        <row r="92">
          <cell r="F92" t="str">
            <v>3251210905224</v>
          </cell>
          <cell r="G92" t="str">
            <v>工业分析专任教师</v>
          </cell>
          <cell r="H92" t="str">
            <v>3251210905224</v>
          </cell>
          <cell r="I92">
            <v>71.4</v>
          </cell>
        </row>
        <row r="93">
          <cell r="F93" t="str">
            <v>3251211301309</v>
          </cell>
          <cell r="G93" t="str">
            <v>工业分析专任教师</v>
          </cell>
          <cell r="H93" t="str">
            <v>3251211301309</v>
          </cell>
          <cell r="I93">
            <v>70.5</v>
          </cell>
        </row>
        <row r="94">
          <cell r="F94" t="str">
            <v>3251211123825</v>
          </cell>
          <cell r="G94" t="str">
            <v>工业分析专任教师</v>
          </cell>
          <cell r="H94" t="str">
            <v>3251211123825</v>
          </cell>
          <cell r="I94">
            <v>56.9</v>
          </cell>
        </row>
        <row r="95">
          <cell r="F95" t="str">
            <v>3251210900710</v>
          </cell>
          <cell r="G95" t="str">
            <v>工业分析专任教师</v>
          </cell>
          <cell r="H95" t="str">
            <v>3251210900710</v>
          </cell>
          <cell r="I95">
            <v>43.8</v>
          </cell>
        </row>
        <row r="96">
          <cell r="F96" t="str">
            <v>3251211005902</v>
          </cell>
          <cell r="G96" t="str">
            <v>思想政治专任教师</v>
          </cell>
          <cell r="H96" t="str">
            <v>3251211005902</v>
          </cell>
          <cell r="I96">
            <v>64.8</v>
          </cell>
        </row>
        <row r="97">
          <cell r="F97" t="str">
            <v>3251210107316</v>
          </cell>
          <cell r="G97" t="str">
            <v>思想政治专任教师</v>
          </cell>
          <cell r="H97" t="str">
            <v>3251210107316</v>
          </cell>
          <cell r="I97">
            <v>64.2</v>
          </cell>
        </row>
        <row r="98">
          <cell r="F98" t="str">
            <v>3251210906523</v>
          </cell>
          <cell r="G98" t="str">
            <v>思想政治专任教师</v>
          </cell>
          <cell r="H98" t="str">
            <v>3251210906523</v>
          </cell>
          <cell r="I98">
            <v>61.8</v>
          </cell>
        </row>
        <row r="99">
          <cell r="F99" t="str">
            <v>3251211005209</v>
          </cell>
          <cell r="G99" t="str">
            <v>思想政治专任教师</v>
          </cell>
          <cell r="H99" t="str">
            <v>3251211005209</v>
          </cell>
          <cell r="I99">
            <v>59.8</v>
          </cell>
        </row>
        <row r="100">
          <cell r="F100" t="str">
            <v>3251211103301</v>
          </cell>
          <cell r="G100" t="str">
            <v>思想政治专任教师</v>
          </cell>
          <cell r="H100" t="str">
            <v>3251211103301</v>
          </cell>
          <cell r="I100">
            <v>58.7</v>
          </cell>
        </row>
        <row r="101">
          <cell r="F101" t="str">
            <v>3251211001823</v>
          </cell>
          <cell r="G101" t="str">
            <v>思想政治专任教师</v>
          </cell>
          <cell r="H101" t="str">
            <v>3251211001823</v>
          </cell>
          <cell r="I101">
            <v>57.7</v>
          </cell>
        </row>
        <row r="102">
          <cell r="F102" t="str">
            <v>3251210505118</v>
          </cell>
          <cell r="G102" t="str">
            <v>思想政治专任教师</v>
          </cell>
          <cell r="H102" t="str">
            <v>3251210505118</v>
          </cell>
          <cell r="I102">
            <v>55.2</v>
          </cell>
        </row>
        <row r="103">
          <cell r="F103" t="str">
            <v>3251210110522</v>
          </cell>
          <cell r="G103" t="str">
            <v>思想政治专任教师</v>
          </cell>
          <cell r="H103" t="str">
            <v>3251210110522</v>
          </cell>
          <cell r="I103">
            <v>54.9</v>
          </cell>
        </row>
        <row r="104">
          <cell r="F104" t="str">
            <v>3251210500215</v>
          </cell>
          <cell r="G104" t="str">
            <v>思想政治专任教师</v>
          </cell>
          <cell r="H104" t="str">
            <v>3251210500215</v>
          </cell>
          <cell r="I104">
            <v>53.2</v>
          </cell>
        </row>
        <row r="105">
          <cell r="F105" t="str">
            <v>3251211230810</v>
          </cell>
          <cell r="G105" t="str">
            <v>思想政治专任教师</v>
          </cell>
          <cell r="H105" t="str">
            <v>3251211230810</v>
          </cell>
          <cell r="I105">
            <v>45.2</v>
          </cell>
        </row>
        <row r="106">
          <cell r="F106" t="str">
            <v>3251210505604</v>
          </cell>
          <cell r="G106" t="str">
            <v>高分子专任教师</v>
          </cell>
          <cell r="H106" t="str">
            <v>3251210505604</v>
          </cell>
          <cell r="I106">
            <v>62.5</v>
          </cell>
        </row>
        <row r="107">
          <cell r="F107" t="str">
            <v>3251211301116</v>
          </cell>
          <cell r="G107" t="str">
            <v>高分子专任教师</v>
          </cell>
          <cell r="H107" t="str">
            <v>3251211301116</v>
          </cell>
          <cell r="I107">
            <v>58.4</v>
          </cell>
        </row>
        <row r="108">
          <cell r="F108" t="str">
            <v>3251210502815</v>
          </cell>
          <cell r="G108" t="str">
            <v>高分子专任教师</v>
          </cell>
          <cell r="H108" t="str">
            <v>3251210502815</v>
          </cell>
          <cell r="I108">
            <v>57.9</v>
          </cell>
        </row>
        <row r="109">
          <cell r="F109" t="str">
            <v>3251210216820</v>
          </cell>
          <cell r="G109" t="str">
            <v>专职科研岗位</v>
          </cell>
          <cell r="H109" t="str">
            <v>3251210216820</v>
          </cell>
          <cell r="I109">
            <v>70</v>
          </cell>
        </row>
        <row r="110">
          <cell r="F110" t="str">
            <v>3251211000528</v>
          </cell>
          <cell r="G110" t="str">
            <v>专职科研岗位</v>
          </cell>
          <cell r="H110" t="str">
            <v>3251211000528</v>
          </cell>
          <cell r="I110">
            <v>56.2</v>
          </cell>
        </row>
        <row r="111">
          <cell r="F111" t="str">
            <v>3251210214210</v>
          </cell>
          <cell r="G111" t="str">
            <v>专职辅导员A</v>
          </cell>
          <cell r="H111" t="str">
            <v>3251210214210</v>
          </cell>
          <cell r="I111">
            <v>63.1</v>
          </cell>
        </row>
        <row r="112">
          <cell r="F112" t="str">
            <v>3251210803820</v>
          </cell>
          <cell r="G112" t="str">
            <v>专职辅导员A</v>
          </cell>
          <cell r="H112" t="str">
            <v>3251210803820</v>
          </cell>
          <cell r="I112">
            <v>63.1</v>
          </cell>
        </row>
        <row r="113">
          <cell r="F113" t="str">
            <v>3251211231711</v>
          </cell>
          <cell r="G113" t="str">
            <v>专职辅导员A</v>
          </cell>
          <cell r="H113" t="str">
            <v>3251211231711</v>
          </cell>
          <cell r="I113">
            <v>62.6</v>
          </cell>
        </row>
        <row r="114">
          <cell r="F114" t="str">
            <v>3251211112627</v>
          </cell>
          <cell r="G114" t="str">
            <v>专职辅导员A</v>
          </cell>
          <cell r="H114" t="str">
            <v>3251211112627</v>
          </cell>
          <cell r="I114">
            <v>60.4</v>
          </cell>
        </row>
        <row r="115">
          <cell r="F115" t="str">
            <v>3251210501207</v>
          </cell>
          <cell r="G115" t="str">
            <v>专职辅导员A</v>
          </cell>
          <cell r="H115" t="str">
            <v>3251210501207</v>
          </cell>
          <cell r="I115">
            <v>58.9</v>
          </cell>
        </row>
        <row r="116">
          <cell r="F116" t="str">
            <v>3251210600319</v>
          </cell>
          <cell r="G116" t="str">
            <v>专职辅导员A</v>
          </cell>
          <cell r="H116" t="str">
            <v>3251210600319</v>
          </cell>
          <cell r="I116">
            <v>57.9</v>
          </cell>
        </row>
        <row r="117">
          <cell r="F117" t="str">
            <v>3251211000513</v>
          </cell>
          <cell r="G117" t="str">
            <v>专职辅导员A</v>
          </cell>
          <cell r="H117" t="str">
            <v>3251211000513</v>
          </cell>
          <cell r="I117">
            <v>57.7</v>
          </cell>
        </row>
        <row r="118">
          <cell r="F118" t="str">
            <v>3251210111926</v>
          </cell>
          <cell r="G118" t="str">
            <v>专职辅导员A</v>
          </cell>
          <cell r="H118" t="str">
            <v>3251210111926</v>
          </cell>
          <cell r="I118">
            <v>54.3</v>
          </cell>
        </row>
        <row r="119">
          <cell r="F119" t="str">
            <v>3251211006714</v>
          </cell>
          <cell r="G119" t="str">
            <v>专职辅导员A</v>
          </cell>
          <cell r="H119" t="str">
            <v>3251211006714</v>
          </cell>
          <cell r="I119">
            <v>50.1</v>
          </cell>
        </row>
        <row r="120">
          <cell r="F120" t="str">
            <v>3251210300526</v>
          </cell>
          <cell r="G120" t="str">
            <v>专职辅导员B</v>
          </cell>
          <cell r="H120" t="str">
            <v>3251210300526</v>
          </cell>
          <cell r="I120">
            <v>76.4</v>
          </cell>
        </row>
        <row r="121">
          <cell r="F121" t="str">
            <v>3251210700317</v>
          </cell>
          <cell r="G121" t="str">
            <v>专职辅导员B</v>
          </cell>
          <cell r="H121" t="str">
            <v>3251210700317</v>
          </cell>
          <cell r="I121">
            <v>71.1</v>
          </cell>
        </row>
        <row r="122">
          <cell r="F122" t="str">
            <v>3251210401728</v>
          </cell>
          <cell r="G122" t="str">
            <v>专职辅导员B</v>
          </cell>
          <cell r="H122" t="str">
            <v>3251210401728</v>
          </cell>
          <cell r="I122">
            <v>69.6</v>
          </cell>
        </row>
        <row r="123">
          <cell r="F123" t="str">
            <v>3251211115615</v>
          </cell>
          <cell r="G123" t="str">
            <v>专职辅导员B</v>
          </cell>
          <cell r="H123" t="str">
            <v>3251211115615</v>
          </cell>
          <cell r="I123">
            <v>68.2</v>
          </cell>
        </row>
        <row r="124">
          <cell r="F124" t="str">
            <v>3251210510129</v>
          </cell>
          <cell r="G124" t="str">
            <v>专职辅导员B</v>
          </cell>
          <cell r="H124" t="str">
            <v>3251210510129</v>
          </cell>
          <cell r="I124">
            <v>68</v>
          </cell>
        </row>
        <row r="125">
          <cell r="F125" t="str">
            <v>3251211120611</v>
          </cell>
          <cell r="G125" t="str">
            <v>专职辅导员B</v>
          </cell>
          <cell r="H125" t="str">
            <v>3251211120611</v>
          </cell>
          <cell r="I125">
            <v>67.7</v>
          </cell>
        </row>
        <row r="126">
          <cell r="F126" t="str">
            <v>3251211241722</v>
          </cell>
          <cell r="G126" t="str">
            <v>专职辅导员B</v>
          </cell>
          <cell r="H126" t="str">
            <v>3251211241722</v>
          </cell>
          <cell r="I126">
            <v>67.5</v>
          </cell>
        </row>
        <row r="127">
          <cell r="F127" t="str">
            <v>3251210800710</v>
          </cell>
          <cell r="G127" t="str">
            <v>专职辅导员B</v>
          </cell>
          <cell r="H127" t="str">
            <v>3251210800710</v>
          </cell>
          <cell r="I127">
            <v>66.5</v>
          </cell>
        </row>
        <row r="128">
          <cell r="F128" t="str">
            <v>3251211304612</v>
          </cell>
          <cell r="G128" t="str">
            <v>专职辅导员B</v>
          </cell>
          <cell r="H128" t="str">
            <v>3251211304612</v>
          </cell>
          <cell r="I128">
            <v>66.4</v>
          </cell>
        </row>
        <row r="129">
          <cell r="F129" t="str">
            <v>3251210700227</v>
          </cell>
          <cell r="G129" t="str">
            <v>专职辅导员B</v>
          </cell>
          <cell r="H129" t="str">
            <v>3251210700227</v>
          </cell>
          <cell r="I129">
            <v>66.3</v>
          </cell>
        </row>
        <row r="130">
          <cell r="F130" t="str">
            <v>3251210215717</v>
          </cell>
          <cell r="G130" t="str">
            <v>专职辅导员B</v>
          </cell>
          <cell r="H130" t="str">
            <v>3251210215717</v>
          </cell>
          <cell r="I130">
            <v>65.7</v>
          </cell>
        </row>
        <row r="131">
          <cell r="F131" t="str">
            <v>3251211107921</v>
          </cell>
          <cell r="G131" t="str">
            <v>专职辅导员B</v>
          </cell>
          <cell r="H131" t="str">
            <v>3251211107921</v>
          </cell>
          <cell r="I131">
            <v>65.6</v>
          </cell>
        </row>
        <row r="132">
          <cell r="F132" t="str">
            <v>3251210109925</v>
          </cell>
          <cell r="G132" t="str">
            <v>专职辅导员B</v>
          </cell>
          <cell r="H132" t="str">
            <v>3251210109925</v>
          </cell>
          <cell r="I132">
            <v>65.3</v>
          </cell>
        </row>
        <row r="133">
          <cell r="F133" t="str">
            <v>3251211240129</v>
          </cell>
          <cell r="G133" t="str">
            <v>专职辅导员B</v>
          </cell>
          <cell r="H133" t="str">
            <v>3251211240129</v>
          </cell>
          <cell r="I133">
            <v>63.9</v>
          </cell>
        </row>
        <row r="134">
          <cell r="F134" t="str">
            <v>3251211238921</v>
          </cell>
          <cell r="G134" t="str">
            <v>专职辅导员B</v>
          </cell>
          <cell r="H134" t="str">
            <v>3251211238921</v>
          </cell>
          <cell r="I134">
            <v>62.9</v>
          </cell>
        </row>
        <row r="135">
          <cell r="F135" t="str">
            <v>3251211240330</v>
          </cell>
          <cell r="G135" t="str">
            <v>专职辅导员B</v>
          </cell>
          <cell r="H135" t="str">
            <v>3251211240330</v>
          </cell>
          <cell r="I135">
            <v>62.7</v>
          </cell>
        </row>
        <row r="136">
          <cell r="F136" t="str">
            <v>3251210601525</v>
          </cell>
          <cell r="G136" t="str">
            <v>专职辅导员B</v>
          </cell>
          <cell r="H136" t="str">
            <v>3251210601525</v>
          </cell>
          <cell r="I136">
            <v>62.3</v>
          </cell>
        </row>
        <row r="137">
          <cell r="F137" t="str">
            <v>3251210805230</v>
          </cell>
          <cell r="G137" t="str">
            <v>专职辅导员B</v>
          </cell>
          <cell r="H137" t="str">
            <v>3251210805230</v>
          </cell>
          <cell r="I137">
            <v>62.1</v>
          </cell>
        </row>
        <row r="138">
          <cell r="F138" t="str">
            <v>3251211234919</v>
          </cell>
          <cell r="G138" t="str">
            <v>专职辅导员B</v>
          </cell>
          <cell r="H138" t="str">
            <v>3251211234919</v>
          </cell>
          <cell r="I138">
            <v>62</v>
          </cell>
        </row>
        <row r="139">
          <cell r="F139" t="str">
            <v>3251211235603</v>
          </cell>
          <cell r="G139" t="str">
            <v>专职辅导员B</v>
          </cell>
          <cell r="H139" t="str">
            <v>3251211235603</v>
          </cell>
          <cell r="I139">
            <v>61.9</v>
          </cell>
        </row>
        <row r="140">
          <cell r="F140" t="str">
            <v>3251210109021</v>
          </cell>
          <cell r="G140" t="str">
            <v>专职辅导员B</v>
          </cell>
          <cell r="H140" t="str">
            <v>3251210109021</v>
          </cell>
          <cell r="I140">
            <v>60.9</v>
          </cell>
        </row>
        <row r="141">
          <cell r="F141" t="str">
            <v>3251211304520</v>
          </cell>
          <cell r="G141" t="str">
            <v>专职辅导员B</v>
          </cell>
          <cell r="H141" t="str">
            <v>3251211304520</v>
          </cell>
          <cell r="I141">
            <v>60.5</v>
          </cell>
        </row>
        <row r="142">
          <cell r="F142" t="str">
            <v>3251210702323</v>
          </cell>
          <cell r="G142" t="str">
            <v>专职辅导员B</v>
          </cell>
          <cell r="H142" t="str">
            <v>3251210702323</v>
          </cell>
          <cell r="I142">
            <v>59.8</v>
          </cell>
        </row>
        <row r="143">
          <cell r="F143" t="str">
            <v>3251210707828</v>
          </cell>
          <cell r="G143" t="str">
            <v>专职辅导员B</v>
          </cell>
          <cell r="H143" t="str">
            <v>3251210707828</v>
          </cell>
          <cell r="I143">
            <v>59.8</v>
          </cell>
        </row>
        <row r="144">
          <cell r="F144" t="str">
            <v>3251210510229</v>
          </cell>
          <cell r="G144" t="str">
            <v>专职辅导员B</v>
          </cell>
          <cell r="H144" t="str">
            <v>3251210510229</v>
          </cell>
          <cell r="I144">
            <v>59.1</v>
          </cell>
        </row>
        <row r="145">
          <cell r="F145" t="str">
            <v>3251211113122</v>
          </cell>
          <cell r="G145" t="str">
            <v>专职辅导员B</v>
          </cell>
          <cell r="H145" t="str">
            <v>3251211113122</v>
          </cell>
          <cell r="I145">
            <v>59</v>
          </cell>
        </row>
        <row r="146">
          <cell r="F146" t="str">
            <v>3251211105530</v>
          </cell>
          <cell r="G146" t="str">
            <v>专职辅导员B</v>
          </cell>
          <cell r="H146" t="str">
            <v>3251211105530</v>
          </cell>
          <cell r="I146">
            <v>58.1</v>
          </cell>
        </row>
        <row r="147">
          <cell r="F147" t="str">
            <v>3251210501203</v>
          </cell>
          <cell r="G147" t="str">
            <v>专职辅导员B</v>
          </cell>
          <cell r="H147" t="str">
            <v>3251210501203</v>
          </cell>
          <cell r="I147">
            <v>58</v>
          </cell>
        </row>
        <row r="148">
          <cell r="F148" t="str">
            <v>3251211103718</v>
          </cell>
          <cell r="G148" t="str">
            <v>专职辅导员B</v>
          </cell>
          <cell r="H148" t="str">
            <v>3251211103718</v>
          </cell>
          <cell r="I148">
            <v>58</v>
          </cell>
        </row>
        <row r="149">
          <cell r="F149" t="str">
            <v>3251211123609</v>
          </cell>
          <cell r="G149" t="str">
            <v>专职辅导员B</v>
          </cell>
          <cell r="H149" t="str">
            <v>3251211123609</v>
          </cell>
          <cell r="I149">
            <v>57.6</v>
          </cell>
        </row>
        <row r="150">
          <cell r="F150" t="str">
            <v>3251210804020</v>
          </cell>
          <cell r="G150" t="str">
            <v>专职辅导员B</v>
          </cell>
          <cell r="H150" t="str">
            <v>3251210804020</v>
          </cell>
          <cell r="I150">
            <v>57.5</v>
          </cell>
        </row>
        <row r="151">
          <cell r="F151" t="str">
            <v>3251210502030</v>
          </cell>
          <cell r="G151" t="str">
            <v>专职辅导员B</v>
          </cell>
          <cell r="H151" t="str">
            <v>3251210502030</v>
          </cell>
          <cell r="I151">
            <v>57.1</v>
          </cell>
        </row>
        <row r="152">
          <cell r="F152" t="str">
            <v>3251211124228</v>
          </cell>
          <cell r="G152" t="str">
            <v>专职辅导员B</v>
          </cell>
          <cell r="H152" t="str">
            <v>3251211124228</v>
          </cell>
          <cell r="I152">
            <v>56.5</v>
          </cell>
        </row>
        <row r="153">
          <cell r="F153" t="str">
            <v>3251210106820</v>
          </cell>
          <cell r="G153" t="str">
            <v>专职辅导员B</v>
          </cell>
          <cell r="H153" t="str">
            <v>3251210106820</v>
          </cell>
          <cell r="I153">
            <v>56.4</v>
          </cell>
        </row>
        <row r="154">
          <cell r="F154" t="str">
            <v>3251210703017</v>
          </cell>
          <cell r="G154" t="str">
            <v>专职辅导员B</v>
          </cell>
          <cell r="H154" t="str">
            <v>3251210703017</v>
          </cell>
          <cell r="I154">
            <v>54.1</v>
          </cell>
        </row>
        <row r="155">
          <cell r="F155" t="str">
            <v>3251211008504</v>
          </cell>
          <cell r="G155" t="str">
            <v>专职辅导员B</v>
          </cell>
          <cell r="H155" t="str">
            <v>3251211008504</v>
          </cell>
          <cell r="I155">
            <v>52.7</v>
          </cell>
        </row>
        <row r="156">
          <cell r="F156" t="str">
            <v>3251211229815</v>
          </cell>
          <cell r="G156" t="str">
            <v>专职辅导员B</v>
          </cell>
          <cell r="H156" t="str">
            <v>3251211229815</v>
          </cell>
          <cell r="I156">
            <v>52.1</v>
          </cell>
        </row>
        <row r="157">
          <cell r="F157" t="str">
            <v>3251210909228</v>
          </cell>
          <cell r="G157" t="str">
            <v>专职辅导员B</v>
          </cell>
          <cell r="H157" t="str">
            <v>3251210909228</v>
          </cell>
          <cell r="I157">
            <v>51.9</v>
          </cell>
        </row>
        <row r="158">
          <cell r="F158" t="str">
            <v>3251211230416</v>
          </cell>
          <cell r="G158" t="str">
            <v>专职辅导员B</v>
          </cell>
          <cell r="H158" t="str">
            <v>3251211230416</v>
          </cell>
          <cell r="I158">
            <v>51.5</v>
          </cell>
        </row>
        <row r="159">
          <cell r="F159" t="str">
            <v>3251211125808</v>
          </cell>
          <cell r="G159" t="str">
            <v>专职辅导员B</v>
          </cell>
          <cell r="H159" t="str">
            <v>3251211125808</v>
          </cell>
          <cell r="I159">
            <v>50.9</v>
          </cell>
        </row>
        <row r="160">
          <cell r="F160" t="str">
            <v>3251210511409</v>
          </cell>
          <cell r="G160" t="str">
            <v>专职辅导员B</v>
          </cell>
          <cell r="H160" t="str">
            <v>3251210511409</v>
          </cell>
          <cell r="I160">
            <v>50.7</v>
          </cell>
        </row>
        <row r="161">
          <cell r="F161" t="str">
            <v>3251210600419</v>
          </cell>
          <cell r="G161" t="str">
            <v>专职辅导员B</v>
          </cell>
          <cell r="H161" t="str">
            <v>3251210600419</v>
          </cell>
          <cell r="I161">
            <v>50.6</v>
          </cell>
        </row>
        <row r="162">
          <cell r="F162" t="str">
            <v>3251211113626</v>
          </cell>
          <cell r="G162" t="str">
            <v>专职辅导员B</v>
          </cell>
          <cell r="H162" t="str">
            <v>3251211113626</v>
          </cell>
          <cell r="I162">
            <v>50.2</v>
          </cell>
        </row>
        <row r="163">
          <cell r="F163" t="str">
            <v>3251210800619</v>
          </cell>
          <cell r="G163" t="str">
            <v>专职辅导员B</v>
          </cell>
          <cell r="H163" t="str">
            <v>3251210800619</v>
          </cell>
          <cell r="I163">
            <v>49.9</v>
          </cell>
        </row>
        <row r="164">
          <cell r="F164" t="str">
            <v>3251210906715</v>
          </cell>
          <cell r="G164" t="str">
            <v>专职辅导员B</v>
          </cell>
          <cell r="H164" t="str">
            <v>3251210906715</v>
          </cell>
          <cell r="I164">
            <v>48.9</v>
          </cell>
        </row>
        <row r="165">
          <cell r="F165" t="str">
            <v>3251210706106</v>
          </cell>
          <cell r="G165" t="str">
            <v>专职辅导员B</v>
          </cell>
          <cell r="H165" t="str">
            <v>3251210706106</v>
          </cell>
          <cell r="I165">
            <v>47.6</v>
          </cell>
        </row>
        <row r="166">
          <cell r="F166" t="str">
            <v>3251211239927</v>
          </cell>
          <cell r="G166" t="str">
            <v>专职辅导员B</v>
          </cell>
          <cell r="H166" t="str">
            <v>3251211239927</v>
          </cell>
          <cell r="I166">
            <v>47.4</v>
          </cell>
        </row>
        <row r="167">
          <cell r="F167" t="str">
            <v>3251211005117</v>
          </cell>
          <cell r="G167" t="str">
            <v>专职辅导员B</v>
          </cell>
          <cell r="H167" t="str">
            <v>3251211005117</v>
          </cell>
          <cell r="I167">
            <v>46.8</v>
          </cell>
        </row>
        <row r="168">
          <cell r="F168" t="str">
            <v>3251210214009</v>
          </cell>
          <cell r="G168" t="str">
            <v>专职辅导员B</v>
          </cell>
          <cell r="H168" t="str">
            <v>3251210214009</v>
          </cell>
          <cell r="I168">
            <v>46.1</v>
          </cell>
        </row>
        <row r="169">
          <cell r="F169" t="str">
            <v>3251211229515</v>
          </cell>
          <cell r="G169" t="str">
            <v>专职辅导员B</v>
          </cell>
          <cell r="H169" t="str">
            <v>3251211229515</v>
          </cell>
          <cell r="I169">
            <v>45</v>
          </cell>
        </row>
        <row r="170">
          <cell r="F170" t="str">
            <v>3251210701713</v>
          </cell>
          <cell r="G170" t="str">
            <v>专职辅导员B</v>
          </cell>
          <cell r="H170" t="str">
            <v>3251210701713</v>
          </cell>
          <cell r="I170">
            <v>44.6</v>
          </cell>
        </row>
        <row r="171">
          <cell r="F171" t="str">
            <v>3251210218310</v>
          </cell>
          <cell r="G171" t="str">
            <v>经管类专任教师</v>
          </cell>
          <cell r="H171" t="str">
            <v>3251210218310</v>
          </cell>
          <cell r="I171">
            <v>78</v>
          </cell>
        </row>
        <row r="172">
          <cell r="F172" t="str">
            <v>3251210512010</v>
          </cell>
          <cell r="G172" t="str">
            <v>经管类专任教师</v>
          </cell>
          <cell r="H172" t="str">
            <v>3251210512010</v>
          </cell>
          <cell r="I172">
            <v>77.5</v>
          </cell>
        </row>
        <row r="173">
          <cell r="F173" t="str">
            <v>3251211008408</v>
          </cell>
          <cell r="G173" t="str">
            <v>经管类专任教师</v>
          </cell>
          <cell r="H173" t="str">
            <v>3251211008408</v>
          </cell>
          <cell r="I173">
            <v>75.6</v>
          </cell>
        </row>
        <row r="174">
          <cell r="F174" t="str">
            <v>3251211229803</v>
          </cell>
          <cell r="G174" t="str">
            <v>经管类专任教师</v>
          </cell>
          <cell r="H174" t="str">
            <v>3251211229803</v>
          </cell>
          <cell r="I174">
            <v>73.5</v>
          </cell>
        </row>
        <row r="175">
          <cell r="F175" t="str">
            <v>3251210502930</v>
          </cell>
          <cell r="G175" t="str">
            <v>经管类专任教师</v>
          </cell>
          <cell r="H175" t="str">
            <v>3251210502930</v>
          </cell>
          <cell r="I175">
            <v>73.4</v>
          </cell>
        </row>
        <row r="176">
          <cell r="F176" t="str">
            <v>3251210700604</v>
          </cell>
          <cell r="G176" t="str">
            <v>经管类专任教师</v>
          </cell>
          <cell r="H176" t="str">
            <v>3251210700604</v>
          </cell>
          <cell r="I176">
            <v>73.2</v>
          </cell>
        </row>
        <row r="177">
          <cell r="F177" t="str">
            <v>3251210401015</v>
          </cell>
          <cell r="G177" t="str">
            <v>经管类专任教师</v>
          </cell>
          <cell r="H177" t="str">
            <v>3251210401015</v>
          </cell>
          <cell r="I177">
            <v>72.9</v>
          </cell>
        </row>
        <row r="178">
          <cell r="F178" t="str">
            <v>3251211241521</v>
          </cell>
          <cell r="G178" t="str">
            <v>经管类专任教师</v>
          </cell>
          <cell r="H178" t="str">
            <v>3251211241521</v>
          </cell>
          <cell r="I178">
            <v>72.7</v>
          </cell>
        </row>
        <row r="179">
          <cell r="F179" t="str">
            <v>3251211303309</v>
          </cell>
          <cell r="G179" t="str">
            <v>经管类专任教师</v>
          </cell>
          <cell r="H179" t="str">
            <v>3251211303309</v>
          </cell>
          <cell r="I179">
            <v>71.1</v>
          </cell>
        </row>
        <row r="180">
          <cell r="F180" t="str">
            <v>3251211108524</v>
          </cell>
          <cell r="G180" t="str">
            <v>经管类专任教师</v>
          </cell>
          <cell r="H180" t="str">
            <v>3251211108524</v>
          </cell>
          <cell r="I180">
            <v>71.1</v>
          </cell>
        </row>
        <row r="181">
          <cell r="F181" t="str">
            <v>3251210301409</v>
          </cell>
          <cell r="G181" t="str">
            <v>经管类专任教师</v>
          </cell>
          <cell r="H181" t="str">
            <v>3251210301409</v>
          </cell>
          <cell r="I181">
            <v>70.3</v>
          </cell>
        </row>
        <row r="182">
          <cell r="F182" t="str">
            <v>3251210506418</v>
          </cell>
          <cell r="G182" t="str">
            <v>经管类专任教师</v>
          </cell>
          <cell r="H182" t="str">
            <v>3251210506418</v>
          </cell>
          <cell r="I182">
            <v>70.3</v>
          </cell>
        </row>
        <row r="183">
          <cell r="F183" t="str">
            <v>3251210400521</v>
          </cell>
          <cell r="G183" t="str">
            <v>经管类专任教师</v>
          </cell>
          <cell r="H183" t="str">
            <v>3251210400521</v>
          </cell>
          <cell r="I183">
            <v>70</v>
          </cell>
        </row>
        <row r="184">
          <cell r="F184" t="str">
            <v>3251211243215</v>
          </cell>
          <cell r="G184" t="str">
            <v>经管类专任教师</v>
          </cell>
          <cell r="H184" t="str">
            <v>3251211243215</v>
          </cell>
          <cell r="I184">
            <v>69.9</v>
          </cell>
        </row>
        <row r="185">
          <cell r="F185" t="str">
            <v>3251211237010</v>
          </cell>
          <cell r="G185" t="str">
            <v>经管类专任教师</v>
          </cell>
          <cell r="H185" t="str">
            <v>3251211237010</v>
          </cell>
          <cell r="I185">
            <v>69.4</v>
          </cell>
        </row>
        <row r="186">
          <cell r="F186" t="str">
            <v>3251211003418</v>
          </cell>
          <cell r="G186" t="str">
            <v>经管类专任教师</v>
          </cell>
          <cell r="H186" t="str">
            <v>3251211003418</v>
          </cell>
          <cell r="I186">
            <v>69.4</v>
          </cell>
        </row>
        <row r="187">
          <cell r="F187" t="str">
            <v>3251211121123</v>
          </cell>
          <cell r="G187" t="str">
            <v>经管类专任教师</v>
          </cell>
          <cell r="H187" t="str">
            <v>3251211121123</v>
          </cell>
          <cell r="I187">
            <v>69</v>
          </cell>
        </row>
        <row r="188">
          <cell r="F188" t="str">
            <v>3251210801510</v>
          </cell>
          <cell r="G188" t="str">
            <v>经管类专任教师</v>
          </cell>
          <cell r="H188" t="str">
            <v>3251210801510</v>
          </cell>
          <cell r="I188">
            <v>68.8</v>
          </cell>
        </row>
        <row r="189">
          <cell r="F189" t="str">
            <v>3251210510609</v>
          </cell>
          <cell r="G189" t="str">
            <v>经管类专任教师</v>
          </cell>
          <cell r="H189" t="str">
            <v>3251210510609</v>
          </cell>
          <cell r="I189">
            <v>68.7</v>
          </cell>
        </row>
        <row r="190">
          <cell r="F190" t="str">
            <v>3251211302817</v>
          </cell>
          <cell r="G190" t="str">
            <v>经管类专任教师</v>
          </cell>
          <cell r="H190" t="str">
            <v>3251211302817</v>
          </cell>
          <cell r="I190">
            <v>68.5</v>
          </cell>
        </row>
        <row r="191">
          <cell r="F191" t="str">
            <v>3251211108823</v>
          </cell>
          <cell r="G191" t="str">
            <v>经管类专任教师</v>
          </cell>
          <cell r="H191" t="str">
            <v>3251211108823</v>
          </cell>
          <cell r="I191">
            <v>68.3</v>
          </cell>
        </row>
        <row r="192">
          <cell r="F192" t="str">
            <v>3251211231011</v>
          </cell>
          <cell r="G192" t="str">
            <v>经管类专任教师</v>
          </cell>
          <cell r="H192" t="str">
            <v>3251211231011</v>
          </cell>
          <cell r="I192">
            <v>67.9</v>
          </cell>
        </row>
        <row r="193">
          <cell r="F193" t="str">
            <v>3251211238314</v>
          </cell>
          <cell r="G193" t="str">
            <v>经管类专任教师</v>
          </cell>
          <cell r="H193" t="str">
            <v>3251211238314</v>
          </cell>
          <cell r="I193">
            <v>67.9</v>
          </cell>
        </row>
        <row r="194">
          <cell r="F194" t="str">
            <v>3251210400416</v>
          </cell>
          <cell r="G194" t="str">
            <v>经管类专任教师</v>
          </cell>
          <cell r="H194" t="str">
            <v>3251210400416</v>
          </cell>
          <cell r="I194">
            <v>67.8</v>
          </cell>
        </row>
        <row r="195">
          <cell r="F195" t="str">
            <v>3251211124325</v>
          </cell>
          <cell r="G195" t="str">
            <v>经管类专任教师</v>
          </cell>
          <cell r="H195" t="str">
            <v>3251211124325</v>
          </cell>
          <cell r="I195">
            <v>67.7</v>
          </cell>
        </row>
        <row r="196">
          <cell r="F196" t="str">
            <v>3251210507407</v>
          </cell>
          <cell r="G196" t="str">
            <v>经管类专任教师</v>
          </cell>
          <cell r="H196" t="str">
            <v>3251210507407</v>
          </cell>
          <cell r="I196">
            <v>67.6</v>
          </cell>
        </row>
        <row r="197">
          <cell r="F197" t="str">
            <v>3251211242704</v>
          </cell>
          <cell r="G197" t="str">
            <v>经管类专任教师</v>
          </cell>
          <cell r="H197" t="str">
            <v>3251211242704</v>
          </cell>
          <cell r="I197">
            <v>67.5</v>
          </cell>
        </row>
        <row r="198">
          <cell r="F198" t="str">
            <v>3251210706221</v>
          </cell>
          <cell r="G198" t="str">
            <v>经管类专任教师</v>
          </cell>
          <cell r="H198" t="str">
            <v>3251210706221</v>
          </cell>
          <cell r="I198">
            <v>67.2</v>
          </cell>
        </row>
        <row r="199">
          <cell r="F199" t="str">
            <v>3251210910311</v>
          </cell>
          <cell r="G199" t="str">
            <v>经管类专任教师</v>
          </cell>
          <cell r="H199" t="str">
            <v>3251210910311</v>
          </cell>
          <cell r="I199">
            <v>67.1</v>
          </cell>
        </row>
        <row r="200">
          <cell r="F200" t="str">
            <v>3251211102322</v>
          </cell>
          <cell r="G200" t="str">
            <v>经管类专任教师</v>
          </cell>
          <cell r="H200" t="str">
            <v>3251211102322</v>
          </cell>
          <cell r="I200">
            <v>67.1</v>
          </cell>
        </row>
        <row r="201">
          <cell r="F201" t="str">
            <v>3251211101608</v>
          </cell>
          <cell r="G201" t="str">
            <v>经管类专任教师</v>
          </cell>
          <cell r="H201" t="str">
            <v>3251211101608</v>
          </cell>
          <cell r="I201">
            <v>66.9</v>
          </cell>
        </row>
        <row r="202">
          <cell r="F202" t="str">
            <v>3251211001306</v>
          </cell>
          <cell r="G202" t="str">
            <v>经管类专任教师</v>
          </cell>
          <cell r="H202" t="str">
            <v>3251211001306</v>
          </cell>
          <cell r="I202">
            <v>66.1</v>
          </cell>
        </row>
        <row r="203">
          <cell r="F203" t="str">
            <v>3251210709916</v>
          </cell>
          <cell r="G203" t="str">
            <v>经管类专任教师</v>
          </cell>
          <cell r="H203" t="str">
            <v>3251210709916</v>
          </cell>
          <cell r="I203">
            <v>65.7</v>
          </cell>
        </row>
        <row r="204">
          <cell r="F204" t="str">
            <v>3251210804123</v>
          </cell>
          <cell r="G204" t="str">
            <v>经管类专任教师</v>
          </cell>
          <cell r="H204" t="str">
            <v>3251210804123</v>
          </cell>
          <cell r="I204">
            <v>65.7</v>
          </cell>
        </row>
        <row r="205">
          <cell r="F205" t="str">
            <v>3251211123112</v>
          </cell>
          <cell r="G205" t="str">
            <v>经管类专任教师</v>
          </cell>
          <cell r="H205" t="str">
            <v>3251211123112</v>
          </cell>
          <cell r="I205">
            <v>65.4</v>
          </cell>
        </row>
        <row r="206">
          <cell r="F206" t="str">
            <v>3251210401316</v>
          </cell>
          <cell r="G206" t="str">
            <v>经管类专任教师</v>
          </cell>
          <cell r="H206" t="str">
            <v>3251210401316</v>
          </cell>
          <cell r="I206">
            <v>65.4</v>
          </cell>
        </row>
        <row r="207">
          <cell r="F207" t="str">
            <v>3251210904515</v>
          </cell>
          <cell r="G207" t="str">
            <v>经管类专任教师</v>
          </cell>
          <cell r="H207" t="str">
            <v>3251210904515</v>
          </cell>
          <cell r="I207">
            <v>65.4</v>
          </cell>
        </row>
        <row r="208">
          <cell r="F208" t="str">
            <v>3251210110627</v>
          </cell>
          <cell r="G208" t="str">
            <v>经管类专任教师</v>
          </cell>
          <cell r="H208" t="str">
            <v>3251210110627</v>
          </cell>
          <cell r="I208">
            <v>65.1</v>
          </cell>
        </row>
        <row r="209">
          <cell r="F209" t="str">
            <v>3251210904519</v>
          </cell>
          <cell r="G209" t="str">
            <v>经管类专任教师</v>
          </cell>
          <cell r="H209" t="str">
            <v>3251210904519</v>
          </cell>
          <cell r="I209">
            <v>65</v>
          </cell>
        </row>
        <row r="210">
          <cell r="F210" t="str">
            <v>3251211301917</v>
          </cell>
          <cell r="G210" t="str">
            <v>经管类专任教师</v>
          </cell>
          <cell r="H210" t="str">
            <v>3251211301917</v>
          </cell>
          <cell r="I210">
            <v>64.8</v>
          </cell>
        </row>
        <row r="211">
          <cell r="F211" t="str">
            <v>3251211238513</v>
          </cell>
          <cell r="G211" t="str">
            <v>经管类专任教师</v>
          </cell>
          <cell r="H211" t="str">
            <v>3251211238513</v>
          </cell>
          <cell r="I211">
            <v>64.6</v>
          </cell>
        </row>
        <row r="212">
          <cell r="F212" t="str">
            <v>3251210701911</v>
          </cell>
          <cell r="G212" t="str">
            <v>经管类专任教师</v>
          </cell>
          <cell r="H212" t="str">
            <v>3251210701911</v>
          </cell>
          <cell r="I212">
            <v>64.4</v>
          </cell>
        </row>
        <row r="213">
          <cell r="F213" t="str">
            <v>3251211231215</v>
          </cell>
          <cell r="G213" t="str">
            <v>经管类专任教师</v>
          </cell>
          <cell r="H213" t="str">
            <v>3251211231215</v>
          </cell>
          <cell r="I213">
            <v>64.3</v>
          </cell>
        </row>
        <row r="214">
          <cell r="F214" t="str">
            <v>3251211008615</v>
          </cell>
          <cell r="G214" t="str">
            <v>经管类专任教师</v>
          </cell>
          <cell r="H214" t="str">
            <v>3251211008615</v>
          </cell>
          <cell r="I214">
            <v>64.2</v>
          </cell>
        </row>
        <row r="215">
          <cell r="F215" t="str">
            <v>3251210111815</v>
          </cell>
          <cell r="G215" t="str">
            <v>经管类专任教师</v>
          </cell>
          <cell r="H215" t="str">
            <v>3251210111815</v>
          </cell>
          <cell r="I215">
            <v>64.1</v>
          </cell>
        </row>
        <row r="216">
          <cell r="F216" t="str">
            <v>3251211126430</v>
          </cell>
          <cell r="G216" t="str">
            <v>经管类专任教师</v>
          </cell>
          <cell r="H216" t="str">
            <v>3251211126430</v>
          </cell>
          <cell r="I216">
            <v>63.8</v>
          </cell>
        </row>
        <row r="217">
          <cell r="F217" t="str">
            <v>3251210904521</v>
          </cell>
          <cell r="G217" t="str">
            <v>经管类专任教师</v>
          </cell>
          <cell r="H217" t="str">
            <v>3251210904521</v>
          </cell>
          <cell r="I217">
            <v>63.6</v>
          </cell>
        </row>
        <row r="218">
          <cell r="F218" t="str">
            <v>3251210804903</v>
          </cell>
          <cell r="G218" t="str">
            <v>经管类专任教师</v>
          </cell>
          <cell r="H218" t="str">
            <v>3251210804903</v>
          </cell>
          <cell r="I218">
            <v>63.5</v>
          </cell>
        </row>
        <row r="219">
          <cell r="F219" t="str">
            <v>3251211303612</v>
          </cell>
          <cell r="G219" t="str">
            <v>经管类专任教师</v>
          </cell>
          <cell r="H219" t="str">
            <v>3251211303612</v>
          </cell>
          <cell r="I219">
            <v>63.3</v>
          </cell>
        </row>
        <row r="220">
          <cell r="F220" t="str">
            <v>3251210501518</v>
          </cell>
          <cell r="G220" t="str">
            <v>经管类专任教师</v>
          </cell>
          <cell r="H220" t="str">
            <v>3251210501518</v>
          </cell>
          <cell r="I220">
            <v>63.2</v>
          </cell>
        </row>
        <row r="221">
          <cell r="F221" t="str">
            <v>3251210401323</v>
          </cell>
          <cell r="G221" t="str">
            <v>经管类专任教师</v>
          </cell>
          <cell r="H221" t="str">
            <v>3251210401323</v>
          </cell>
          <cell r="I221">
            <v>63.1</v>
          </cell>
        </row>
        <row r="222">
          <cell r="F222" t="str">
            <v>3251210901930</v>
          </cell>
          <cell r="G222" t="str">
            <v>经管类专任教师</v>
          </cell>
          <cell r="H222" t="str">
            <v>3251210901930</v>
          </cell>
          <cell r="I222">
            <v>63</v>
          </cell>
        </row>
        <row r="223">
          <cell r="F223" t="str">
            <v>3251211123819</v>
          </cell>
          <cell r="G223" t="str">
            <v>经管类专任教师</v>
          </cell>
          <cell r="H223" t="str">
            <v>3251211123819</v>
          </cell>
          <cell r="I223">
            <v>63</v>
          </cell>
        </row>
        <row r="224">
          <cell r="F224" t="str">
            <v>3251210215607</v>
          </cell>
          <cell r="G224" t="str">
            <v>经管类专任教师</v>
          </cell>
          <cell r="H224" t="str">
            <v>3251210215607</v>
          </cell>
          <cell r="I224">
            <v>62.8</v>
          </cell>
        </row>
        <row r="225">
          <cell r="F225" t="str">
            <v>3251210901310</v>
          </cell>
          <cell r="G225" t="str">
            <v>经管类专任教师</v>
          </cell>
          <cell r="H225" t="str">
            <v>3251210901310</v>
          </cell>
          <cell r="I225">
            <v>62.8</v>
          </cell>
        </row>
        <row r="226">
          <cell r="F226" t="str">
            <v>3251210217825</v>
          </cell>
          <cell r="G226" t="str">
            <v>经管类专任教师</v>
          </cell>
          <cell r="H226" t="str">
            <v>3251210217825</v>
          </cell>
          <cell r="I226">
            <v>62.6</v>
          </cell>
        </row>
        <row r="227">
          <cell r="F227" t="str">
            <v>3251211120413</v>
          </cell>
          <cell r="G227" t="str">
            <v>经管类专任教师</v>
          </cell>
          <cell r="H227" t="str">
            <v>3251211120413</v>
          </cell>
          <cell r="I227">
            <v>62.3</v>
          </cell>
        </row>
        <row r="228">
          <cell r="F228" t="str">
            <v>3251211123208</v>
          </cell>
          <cell r="G228" t="str">
            <v>经管类专任教师</v>
          </cell>
          <cell r="H228" t="str">
            <v>3251211123208</v>
          </cell>
          <cell r="I228">
            <v>62.3</v>
          </cell>
        </row>
        <row r="229">
          <cell r="F229" t="str">
            <v>3251210700617</v>
          </cell>
          <cell r="G229" t="str">
            <v>经管类专任教师</v>
          </cell>
          <cell r="H229" t="str">
            <v>3251210700617</v>
          </cell>
          <cell r="I229">
            <v>62.2</v>
          </cell>
        </row>
        <row r="230">
          <cell r="F230" t="str">
            <v>3251210802921</v>
          </cell>
          <cell r="G230" t="str">
            <v>经管类专任教师</v>
          </cell>
          <cell r="H230" t="str">
            <v>3251210802921</v>
          </cell>
          <cell r="I230">
            <v>62</v>
          </cell>
        </row>
        <row r="231">
          <cell r="F231" t="str">
            <v>3251211114330</v>
          </cell>
          <cell r="G231" t="str">
            <v>经管类专任教师</v>
          </cell>
          <cell r="H231" t="str">
            <v>3251211114330</v>
          </cell>
          <cell r="I231">
            <v>61.9</v>
          </cell>
        </row>
        <row r="232">
          <cell r="F232" t="str">
            <v>3251211100710</v>
          </cell>
          <cell r="G232" t="str">
            <v>经管类专任教师</v>
          </cell>
          <cell r="H232" t="str">
            <v>3251211100710</v>
          </cell>
          <cell r="I232">
            <v>61.8</v>
          </cell>
        </row>
        <row r="233">
          <cell r="F233" t="str">
            <v>3251211117908</v>
          </cell>
          <cell r="G233" t="str">
            <v>经管类专任教师</v>
          </cell>
          <cell r="H233" t="str">
            <v>3251211117908</v>
          </cell>
          <cell r="I233">
            <v>61.6</v>
          </cell>
        </row>
        <row r="234">
          <cell r="F234" t="str">
            <v>3251210908328</v>
          </cell>
          <cell r="G234" t="str">
            <v>经管类专任教师</v>
          </cell>
          <cell r="H234" t="str">
            <v>3251210908328</v>
          </cell>
          <cell r="I234">
            <v>61.6</v>
          </cell>
        </row>
        <row r="235">
          <cell r="F235" t="str">
            <v>3251210907229</v>
          </cell>
          <cell r="G235" t="str">
            <v>经管类专任教师</v>
          </cell>
          <cell r="H235" t="str">
            <v>3251210907229</v>
          </cell>
          <cell r="I235">
            <v>61.5</v>
          </cell>
        </row>
        <row r="236">
          <cell r="F236" t="str">
            <v>3251211109124</v>
          </cell>
          <cell r="G236" t="str">
            <v>经管类专任教师</v>
          </cell>
          <cell r="H236" t="str">
            <v>3251211109124</v>
          </cell>
          <cell r="I236">
            <v>61.1</v>
          </cell>
        </row>
        <row r="237">
          <cell r="F237" t="str">
            <v>3251210908715</v>
          </cell>
          <cell r="G237" t="str">
            <v>经管类专任教师</v>
          </cell>
          <cell r="H237" t="str">
            <v>3251210908715</v>
          </cell>
          <cell r="I237">
            <v>60.7</v>
          </cell>
        </row>
        <row r="238">
          <cell r="F238" t="str">
            <v>3251210903306</v>
          </cell>
          <cell r="G238" t="str">
            <v>经管类专任教师</v>
          </cell>
          <cell r="H238" t="str">
            <v>3251210903306</v>
          </cell>
          <cell r="I238">
            <v>60.7</v>
          </cell>
        </row>
        <row r="239">
          <cell r="F239" t="str">
            <v>3251210708522</v>
          </cell>
          <cell r="G239" t="str">
            <v>经管类专任教师</v>
          </cell>
          <cell r="H239" t="str">
            <v>3251210708522</v>
          </cell>
          <cell r="I239">
            <v>60.6</v>
          </cell>
        </row>
        <row r="240">
          <cell r="F240" t="str">
            <v>3251210501706</v>
          </cell>
          <cell r="G240" t="str">
            <v>经管类专任教师</v>
          </cell>
          <cell r="H240" t="str">
            <v>3251210501706</v>
          </cell>
          <cell r="I240">
            <v>60.6</v>
          </cell>
        </row>
        <row r="241">
          <cell r="F241" t="str">
            <v>3251210112115</v>
          </cell>
          <cell r="G241" t="str">
            <v>经管类专任教师</v>
          </cell>
          <cell r="H241" t="str">
            <v>3251210112115</v>
          </cell>
          <cell r="I241">
            <v>60.5</v>
          </cell>
        </row>
        <row r="242">
          <cell r="F242" t="str">
            <v>3251210900513</v>
          </cell>
          <cell r="G242" t="str">
            <v>经管类专任教师</v>
          </cell>
          <cell r="H242" t="str">
            <v>3251210900513</v>
          </cell>
          <cell r="I242">
            <v>60.5</v>
          </cell>
        </row>
        <row r="243">
          <cell r="F243" t="str">
            <v>3251210502002</v>
          </cell>
          <cell r="G243" t="str">
            <v>经管类专任教师</v>
          </cell>
          <cell r="H243" t="str">
            <v>3251210502002</v>
          </cell>
          <cell r="I243">
            <v>60.5</v>
          </cell>
        </row>
        <row r="244">
          <cell r="F244" t="str">
            <v>3251210704319</v>
          </cell>
          <cell r="G244" t="str">
            <v>经管类专任教师</v>
          </cell>
          <cell r="H244" t="str">
            <v>3251210704319</v>
          </cell>
          <cell r="I244">
            <v>60.3</v>
          </cell>
        </row>
        <row r="245">
          <cell r="F245" t="str">
            <v>3251211114522</v>
          </cell>
          <cell r="G245" t="str">
            <v>经管类专任教师</v>
          </cell>
          <cell r="H245" t="str">
            <v>3251211114522</v>
          </cell>
          <cell r="I245">
            <v>60</v>
          </cell>
        </row>
        <row r="246">
          <cell r="F246" t="str">
            <v>3251210907704</v>
          </cell>
          <cell r="G246" t="str">
            <v>经管类专任教师</v>
          </cell>
          <cell r="H246" t="str">
            <v>3251210907704</v>
          </cell>
          <cell r="I246">
            <v>59.9</v>
          </cell>
        </row>
        <row r="247">
          <cell r="F247" t="str">
            <v>3251211233618</v>
          </cell>
          <cell r="G247" t="str">
            <v>经管类专任教师</v>
          </cell>
          <cell r="H247" t="str">
            <v>3251211233618</v>
          </cell>
          <cell r="I247">
            <v>59.8</v>
          </cell>
        </row>
        <row r="248">
          <cell r="F248" t="str">
            <v>3251211107127</v>
          </cell>
          <cell r="G248" t="str">
            <v>经管类专任教师</v>
          </cell>
          <cell r="H248" t="str">
            <v>3251211107127</v>
          </cell>
          <cell r="I248">
            <v>59.6</v>
          </cell>
        </row>
        <row r="249">
          <cell r="F249" t="str">
            <v>3251211002919</v>
          </cell>
          <cell r="G249" t="str">
            <v>经管类专任教师</v>
          </cell>
          <cell r="H249" t="str">
            <v>3251211002919</v>
          </cell>
          <cell r="I249">
            <v>59.2</v>
          </cell>
        </row>
        <row r="250">
          <cell r="F250" t="str">
            <v>3251210700907</v>
          </cell>
          <cell r="G250" t="str">
            <v>经管类专任教师</v>
          </cell>
          <cell r="H250" t="str">
            <v>3251210700907</v>
          </cell>
          <cell r="I250">
            <v>59.2</v>
          </cell>
        </row>
        <row r="251">
          <cell r="F251" t="str">
            <v>3251211302104</v>
          </cell>
          <cell r="G251" t="str">
            <v>经管类专任教师</v>
          </cell>
          <cell r="H251" t="str">
            <v>3251211302104</v>
          </cell>
          <cell r="I251">
            <v>58.8</v>
          </cell>
        </row>
        <row r="252">
          <cell r="F252" t="str">
            <v>3251210213930</v>
          </cell>
          <cell r="G252" t="str">
            <v>经管类专任教师</v>
          </cell>
          <cell r="H252" t="str">
            <v>3251210213930</v>
          </cell>
          <cell r="I252">
            <v>58.6</v>
          </cell>
        </row>
        <row r="253">
          <cell r="F253" t="str">
            <v>3251211006425</v>
          </cell>
          <cell r="G253" t="str">
            <v>经管类专任教师</v>
          </cell>
          <cell r="H253" t="str">
            <v>3251211006425</v>
          </cell>
          <cell r="I253">
            <v>57.9</v>
          </cell>
        </row>
        <row r="254">
          <cell r="F254" t="str">
            <v>3251211104308</v>
          </cell>
          <cell r="G254" t="str">
            <v>经管类专任教师</v>
          </cell>
          <cell r="H254" t="str">
            <v>3251211104308</v>
          </cell>
          <cell r="I254">
            <v>57.8</v>
          </cell>
        </row>
        <row r="255">
          <cell r="F255" t="str">
            <v>3251211115901</v>
          </cell>
          <cell r="G255" t="str">
            <v>经管类专任教师</v>
          </cell>
          <cell r="H255" t="str">
            <v>3251211115901</v>
          </cell>
          <cell r="I255">
            <v>57.7</v>
          </cell>
        </row>
        <row r="256">
          <cell r="F256" t="str">
            <v>3251210601917</v>
          </cell>
          <cell r="G256" t="str">
            <v>经管类专任教师</v>
          </cell>
          <cell r="H256" t="str">
            <v>3251210601917</v>
          </cell>
          <cell r="I256">
            <v>57.4</v>
          </cell>
        </row>
        <row r="257">
          <cell r="F257" t="str">
            <v>3251210601013</v>
          </cell>
          <cell r="G257" t="str">
            <v>经管类专任教师</v>
          </cell>
          <cell r="H257" t="str">
            <v>3251210601013</v>
          </cell>
          <cell r="I257">
            <v>57.3</v>
          </cell>
        </row>
        <row r="258">
          <cell r="F258" t="str">
            <v>3251210804405</v>
          </cell>
          <cell r="G258" t="str">
            <v>经管类专任教师</v>
          </cell>
          <cell r="H258" t="str">
            <v>3251210804405</v>
          </cell>
          <cell r="I258">
            <v>56.3</v>
          </cell>
        </row>
        <row r="259">
          <cell r="F259" t="str">
            <v>3251211004825</v>
          </cell>
          <cell r="G259" t="str">
            <v>经管类专任教师</v>
          </cell>
          <cell r="H259" t="str">
            <v>3251211004825</v>
          </cell>
          <cell r="I259">
            <v>56.3</v>
          </cell>
        </row>
        <row r="260">
          <cell r="F260" t="str">
            <v>3251210909726</v>
          </cell>
          <cell r="G260" t="str">
            <v>经管类专任教师</v>
          </cell>
          <cell r="H260" t="str">
            <v>3251210909726</v>
          </cell>
          <cell r="I260">
            <v>55.9</v>
          </cell>
        </row>
        <row r="261">
          <cell r="F261" t="str">
            <v>3251210902426</v>
          </cell>
          <cell r="G261" t="str">
            <v>经管类专任教师</v>
          </cell>
          <cell r="H261" t="str">
            <v>3251210902426</v>
          </cell>
          <cell r="I261">
            <v>55.8</v>
          </cell>
        </row>
        <row r="262">
          <cell r="F262" t="str">
            <v>3251211008017</v>
          </cell>
          <cell r="G262" t="str">
            <v>经管类专任教师</v>
          </cell>
          <cell r="H262" t="str">
            <v>3251211008017</v>
          </cell>
          <cell r="I262">
            <v>55.7</v>
          </cell>
        </row>
        <row r="263">
          <cell r="F263" t="str">
            <v>3251210301821</v>
          </cell>
          <cell r="G263" t="str">
            <v>经管类专任教师</v>
          </cell>
          <cell r="H263" t="str">
            <v>3251210301821</v>
          </cell>
          <cell r="I263">
            <v>55.7</v>
          </cell>
        </row>
        <row r="264">
          <cell r="F264" t="str">
            <v>3251211228915</v>
          </cell>
          <cell r="G264" t="str">
            <v>经管类专任教师</v>
          </cell>
          <cell r="H264" t="str">
            <v>3251211228915</v>
          </cell>
          <cell r="I264">
            <v>55.3</v>
          </cell>
        </row>
        <row r="265">
          <cell r="F265" t="str">
            <v>3251211235704</v>
          </cell>
          <cell r="G265" t="str">
            <v>经管类专任教师</v>
          </cell>
          <cell r="H265" t="str">
            <v>3251211235704</v>
          </cell>
          <cell r="I265">
            <v>55.1</v>
          </cell>
        </row>
        <row r="266">
          <cell r="F266" t="str">
            <v>3251211001530</v>
          </cell>
          <cell r="G266" t="str">
            <v>经管类专任教师</v>
          </cell>
          <cell r="H266" t="str">
            <v>3251211001530</v>
          </cell>
          <cell r="I266">
            <v>55</v>
          </cell>
        </row>
        <row r="267">
          <cell r="F267" t="str">
            <v>3251210601326</v>
          </cell>
          <cell r="G267" t="str">
            <v>经管类专任教师</v>
          </cell>
          <cell r="H267" t="str">
            <v>3251210601326</v>
          </cell>
          <cell r="I267">
            <v>54.8</v>
          </cell>
        </row>
        <row r="268">
          <cell r="F268" t="str">
            <v>3251210602930</v>
          </cell>
          <cell r="G268" t="str">
            <v>经管类专任教师</v>
          </cell>
          <cell r="H268" t="str">
            <v>3251210602930</v>
          </cell>
          <cell r="I268">
            <v>54.7</v>
          </cell>
        </row>
        <row r="269">
          <cell r="F269" t="str">
            <v>3251211229721</v>
          </cell>
          <cell r="G269" t="str">
            <v>经管类专任教师</v>
          </cell>
          <cell r="H269" t="str">
            <v>3251211229721</v>
          </cell>
          <cell r="I269">
            <v>54.5</v>
          </cell>
        </row>
        <row r="270">
          <cell r="F270" t="str">
            <v>3251211103815</v>
          </cell>
          <cell r="G270" t="str">
            <v>经管类专任教师</v>
          </cell>
          <cell r="H270" t="str">
            <v>3251211103815</v>
          </cell>
          <cell r="I270">
            <v>54.4</v>
          </cell>
        </row>
        <row r="271">
          <cell r="F271" t="str">
            <v>3251211103924</v>
          </cell>
          <cell r="G271" t="str">
            <v>经管类专任教师</v>
          </cell>
          <cell r="H271" t="str">
            <v>3251211103924</v>
          </cell>
          <cell r="I271">
            <v>54.1</v>
          </cell>
        </row>
        <row r="272">
          <cell r="F272" t="str">
            <v>3251210801629</v>
          </cell>
          <cell r="G272" t="str">
            <v>经管类专任教师</v>
          </cell>
          <cell r="H272" t="str">
            <v>3251210801629</v>
          </cell>
          <cell r="I272">
            <v>54</v>
          </cell>
        </row>
        <row r="273">
          <cell r="F273" t="str">
            <v>3251211238304</v>
          </cell>
          <cell r="G273" t="str">
            <v>经管类专任教师</v>
          </cell>
          <cell r="H273" t="str">
            <v>3251211238304</v>
          </cell>
          <cell r="I273">
            <v>53.8</v>
          </cell>
        </row>
        <row r="274">
          <cell r="F274" t="str">
            <v>3251211103217</v>
          </cell>
          <cell r="G274" t="str">
            <v>经管类专任教师</v>
          </cell>
          <cell r="H274" t="str">
            <v>3251211103217</v>
          </cell>
          <cell r="I274">
            <v>53.6</v>
          </cell>
        </row>
        <row r="275">
          <cell r="F275" t="str">
            <v>3251210706310</v>
          </cell>
          <cell r="G275" t="str">
            <v>经管类专任教师</v>
          </cell>
          <cell r="H275" t="str">
            <v>3251210706310</v>
          </cell>
          <cell r="I275">
            <v>53.6</v>
          </cell>
        </row>
        <row r="276">
          <cell r="F276" t="str">
            <v>3251210506714</v>
          </cell>
          <cell r="G276" t="str">
            <v>经管类专任教师</v>
          </cell>
          <cell r="H276" t="str">
            <v>3251210506714</v>
          </cell>
          <cell r="I276">
            <v>53.5</v>
          </cell>
        </row>
        <row r="277">
          <cell r="F277" t="str">
            <v>3251210602425</v>
          </cell>
          <cell r="G277" t="str">
            <v>经管类专任教师</v>
          </cell>
          <cell r="H277" t="str">
            <v>3251210602425</v>
          </cell>
          <cell r="I277">
            <v>53.2</v>
          </cell>
        </row>
        <row r="278">
          <cell r="F278" t="str">
            <v>3251210212913</v>
          </cell>
          <cell r="G278" t="str">
            <v>经管类专任教师</v>
          </cell>
          <cell r="H278" t="str">
            <v>3251210212913</v>
          </cell>
          <cell r="I278">
            <v>53.1</v>
          </cell>
        </row>
        <row r="279">
          <cell r="F279" t="str">
            <v>3251210901913</v>
          </cell>
          <cell r="G279" t="str">
            <v>经管类专任教师</v>
          </cell>
          <cell r="H279" t="str">
            <v>3251210901913</v>
          </cell>
          <cell r="I279">
            <v>52.8</v>
          </cell>
        </row>
        <row r="280">
          <cell r="F280" t="str">
            <v>3251210512007</v>
          </cell>
          <cell r="G280" t="str">
            <v>经管类专任教师</v>
          </cell>
          <cell r="H280" t="str">
            <v>3251210512007</v>
          </cell>
          <cell r="I280">
            <v>52.8</v>
          </cell>
        </row>
        <row r="281">
          <cell r="F281" t="str">
            <v>3251210603601</v>
          </cell>
          <cell r="G281" t="str">
            <v>经管类专任教师</v>
          </cell>
          <cell r="H281" t="str">
            <v>3251210603601</v>
          </cell>
          <cell r="I281">
            <v>52.5</v>
          </cell>
        </row>
        <row r="282">
          <cell r="F282" t="str">
            <v>3251211302528</v>
          </cell>
          <cell r="G282" t="str">
            <v>经管类专任教师</v>
          </cell>
          <cell r="H282" t="str">
            <v>3251211302528</v>
          </cell>
          <cell r="I282">
            <v>52.5</v>
          </cell>
        </row>
        <row r="283">
          <cell r="F283" t="str">
            <v>3251211234818</v>
          </cell>
          <cell r="G283" t="str">
            <v>经管类专任教师</v>
          </cell>
          <cell r="H283" t="str">
            <v>3251211234818</v>
          </cell>
          <cell r="I283">
            <v>52.5</v>
          </cell>
        </row>
        <row r="284">
          <cell r="F284" t="str">
            <v>3251211126026</v>
          </cell>
          <cell r="G284" t="str">
            <v>经管类专任教师</v>
          </cell>
          <cell r="H284" t="str">
            <v>3251211126026</v>
          </cell>
          <cell r="I284">
            <v>52.4</v>
          </cell>
        </row>
        <row r="285">
          <cell r="F285" t="str">
            <v>3251210905914</v>
          </cell>
          <cell r="G285" t="str">
            <v>经管类专任教师</v>
          </cell>
          <cell r="H285" t="str">
            <v>3251210905914</v>
          </cell>
          <cell r="I285">
            <v>51</v>
          </cell>
        </row>
        <row r="286">
          <cell r="F286" t="str">
            <v>3251210904514</v>
          </cell>
          <cell r="G286" t="str">
            <v>经管类专任教师</v>
          </cell>
          <cell r="H286" t="str">
            <v>3251210904514</v>
          </cell>
          <cell r="I286">
            <v>50.8</v>
          </cell>
        </row>
        <row r="287">
          <cell r="F287" t="str">
            <v>3251210508518</v>
          </cell>
          <cell r="G287" t="str">
            <v>经管类专任教师</v>
          </cell>
          <cell r="H287" t="str">
            <v>3251210508518</v>
          </cell>
          <cell r="I287">
            <v>50.4</v>
          </cell>
        </row>
        <row r="288">
          <cell r="F288" t="str">
            <v>3251211231406</v>
          </cell>
          <cell r="G288" t="str">
            <v>经管类专任教师</v>
          </cell>
          <cell r="H288" t="str">
            <v>3251211231406</v>
          </cell>
          <cell r="I288">
            <v>50.3</v>
          </cell>
        </row>
        <row r="289">
          <cell r="F289" t="str">
            <v>3251211242017</v>
          </cell>
          <cell r="G289" t="str">
            <v>经管类专任教师</v>
          </cell>
          <cell r="H289" t="str">
            <v>3251211242017</v>
          </cell>
          <cell r="I289">
            <v>50.1</v>
          </cell>
        </row>
        <row r="290">
          <cell r="F290" t="str">
            <v>3251210904704</v>
          </cell>
          <cell r="G290" t="str">
            <v>经管类专任教师</v>
          </cell>
          <cell r="H290" t="str">
            <v>3251210904704</v>
          </cell>
          <cell r="I290">
            <v>49.9</v>
          </cell>
        </row>
        <row r="291">
          <cell r="F291" t="str">
            <v>3251210706204</v>
          </cell>
          <cell r="G291" t="str">
            <v>经管类专任教师</v>
          </cell>
          <cell r="H291" t="str">
            <v>3251210706204</v>
          </cell>
          <cell r="I291">
            <v>49.6</v>
          </cell>
        </row>
        <row r="292">
          <cell r="F292" t="str">
            <v>3251210905210</v>
          </cell>
          <cell r="G292" t="str">
            <v>经管类专任教师</v>
          </cell>
          <cell r="H292" t="str">
            <v>3251210905210</v>
          </cell>
          <cell r="I292">
            <v>49.3</v>
          </cell>
        </row>
        <row r="293">
          <cell r="F293" t="str">
            <v>3251211105502</v>
          </cell>
          <cell r="G293" t="str">
            <v>经管类专任教师</v>
          </cell>
          <cell r="H293" t="str">
            <v>3251211105502</v>
          </cell>
          <cell r="I293">
            <v>48.6</v>
          </cell>
        </row>
        <row r="294">
          <cell r="F294" t="str">
            <v>3251211120625</v>
          </cell>
          <cell r="G294" t="str">
            <v>经管类专任教师</v>
          </cell>
          <cell r="H294" t="str">
            <v>3251211120625</v>
          </cell>
          <cell r="I294">
            <v>48.5</v>
          </cell>
        </row>
        <row r="295">
          <cell r="F295" t="str">
            <v>3251211303901</v>
          </cell>
          <cell r="G295" t="str">
            <v>经管类专任教师</v>
          </cell>
          <cell r="H295" t="str">
            <v>3251211303901</v>
          </cell>
          <cell r="I295">
            <v>48.1</v>
          </cell>
        </row>
        <row r="296">
          <cell r="F296" t="str">
            <v>3251211128230</v>
          </cell>
          <cell r="G296" t="str">
            <v>经管类专任教师</v>
          </cell>
          <cell r="H296" t="str">
            <v>3251211128230</v>
          </cell>
          <cell r="I296">
            <v>48.1</v>
          </cell>
        </row>
        <row r="297">
          <cell r="F297" t="str">
            <v>3251211117203</v>
          </cell>
          <cell r="G297" t="str">
            <v>经管类专任教师</v>
          </cell>
          <cell r="H297" t="str">
            <v>3251211117203</v>
          </cell>
          <cell r="I297">
            <v>47.8</v>
          </cell>
        </row>
        <row r="298">
          <cell r="F298" t="str">
            <v>3251211105630</v>
          </cell>
          <cell r="G298" t="str">
            <v>经管类专任教师</v>
          </cell>
          <cell r="H298" t="str">
            <v>3251211105630</v>
          </cell>
          <cell r="I298">
            <v>47.6</v>
          </cell>
        </row>
        <row r="299">
          <cell r="F299" t="str">
            <v>3251211303004</v>
          </cell>
          <cell r="G299" t="str">
            <v>经管类专任教师</v>
          </cell>
          <cell r="H299" t="str">
            <v>3251211303004</v>
          </cell>
          <cell r="I299">
            <v>45.8</v>
          </cell>
        </row>
        <row r="300">
          <cell r="F300" t="str">
            <v>3251210908516</v>
          </cell>
          <cell r="G300" t="str">
            <v>经管类专任教师</v>
          </cell>
          <cell r="H300" t="str">
            <v>3251210908516</v>
          </cell>
          <cell r="I300">
            <v>45.6</v>
          </cell>
        </row>
        <row r="301">
          <cell r="F301" t="str">
            <v>3251210400917</v>
          </cell>
          <cell r="G301" t="str">
            <v>经管类专任教师</v>
          </cell>
          <cell r="H301" t="str">
            <v>3251210400917</v>
          </cell>
          <cell r="I301">
            <v>45.4</v>
          </cell>
        </row>
        <row r="302">
          <cell r="F302" t="str">
            <v>3251210216421</v>
          </cell>
          <cell r="G302" t="str">
            <v>经管类专任教师</v>
          </cell>
          <cell r="H302" t="str">
            <v>3251210216421</v>
          </cell>
          <cell r="I302">
            <v>45.3</v>
          </cell>
        </row>
        <row r="303">
          <cell r="F303" t="str">
            <v>3251210709625</v>
          </cell>
          <cell r="G303" t="str">
            <v>经管类专任教师</v>
          </cell>
          <cell r="H303" t="str">
            <v>3251210709625</v>
          </cell>
          <cell r="I303">
            <v>43.3</v>
          </cell>
        </row>
        <row r="304">
          <cell r="F304" t="str">
            <v>3251211238522</v>
          </cell>
          <cell r="G304" t="str">
            <v>经管类专任教师</v>
          </cell>
          <cell r="H304" t="str">
            <v>3251211238522</v>
          </cell>
          <cell r="I304">
            <v>39.3</v>
          </cell>
        </row>
        <row r="305">
          <cell r="F305" t="str">
            <v>3251211103101</v>
          </cell>
          <cell r="G305" t="str">
            <v>信息工程类实训教师</v>
          </cell>
          <cell r="H305" t="str">
            <v>3251211103101</v>
          </cell>
          <cell r="I305">
            <v>75</v>
          </cell>
        </row>
        <row r="306">
          <cell r="F306" t="str">
            <v>3251210108811</v>
          </cell>
          <cell r="G306" t="str">
            <v>信息工程类实训教师</v>
          </cell>
          <cell r="H306" t="str">
            <v>3251210108811</v>
          </cell>
          <cell r="I306">
            <v>65.9</v>
          </cell>
        </row>
        <row r="307">
          <cell r="F307" t="str">
            <v>3251210214720</v>
          </cell>
          <cell r="G307" t="str">
            <v>信息工程类实训教师</v>
          </cell>
          <cell r="H307" t="str">
            <v>3251210214720</v>
          </cell>
          <cell r="I307">
            <v>65.6</v>
          </cell>
        </row>
        <row r="308">
          <cell r="F308" t="str">
            <v>3251211241824</v>
          </cell>
          <cell r="G308" t="str">
            <v>信息工程类实训教师</v>
          </cell>
          <cell r="H308" t="str">
            <v>3251211241824</v>
          </cell>
          <cell r="I308">
            <v>62.3</v>
          </cell>
        </row>
        <row r="309">
          <cell r="F309" t="str">
            <v>3251211122211</v>
          </cell>
          <cell r="G309" t="str">
            <v>信息工程类实训教师</v>
          </cell>
          <cell r="H309" t="str">
            <v>3251211122211</v>
          </cell>
          <cell r="I309">
            <v>55</v>
          </cell>
        </row>
        <row r="310">
          <cell r="F310" t="str">
            <v>3251210706919</v>
          </cell>
          <cell r="G310" t="str">
            <v>信息工程类实训教师</v>
          </cell>
          <cell r="H310" t="str">
            <v>3251210706919</v>
          </cell>
          <cell r="I310">
            <v>54.2</v>
          </cell>
        </row>
        <row r="311">
          <cell r="F311" t="str">
            <v>3251210702418</v>
          </cell>
          <cell r="G311" t="str">
            <v>信息工程类实训教师</v>
          </cell>
          <cell r="H311" t="str">
            <v>3251210702418</v>
          </cell>
          <cell r="I311">
            <v>53.1</v>
          </cell>
        </row>
        <row r="312">
          <cell r="F312" t="str">
            <v>3251210504921</v>
          </cell>
          <cell r="G312" t="str">
            <v>信息工程类实训教师</v>
          </cell>
          <cell r="H312" t="str">
            <v>3251210504921</v>
          </cell>
          <cell r="I312">
            <v>52.9</v>
          </cell>
        </row>
        <row r="313">
          <cell r="F313" t="str">
            <v>3251211008118</v>
          </cell>
          <cell r="G313" t="str">
            <v>信息工程类实训教师</v>
          </cell>
          <cell r="H313" t="str">
            <v>3251211008118</v>
          </cell>
          <cell r="I313">
            <v>52.8</v>
          </cell>
        </row>
        <row r="314">
          <cell r="F314" t="str">
            <v>3251210510512</v>
          </cell>
          <cell r="G314" t="str">
            <v>信息工程类实训教师</v>
          </cell>
          <cell r="H314" t="str">
            <v>3251210510512</v>
          </cell>
          <cell r="I314">
            <v>52.2</v>
          </cell>
        </row>
        <row r="315">
          <cell r="F315" t="str">
            <v>3251210708506</v>
          </cell>
          <cell r="G315" t="str">
            <v>信息工程类实训教师</v>
          </cell>
          <cell r="H315" t="str">
            <v>3251210708506</v>
          </cell>
          <cell r="I315">
            <v>51</v>
          </cell>
        </row>
        <row r="316">
          <cell r="F316" t="str">
            <v>3251211233021</v>
          </cell>
          <cell r="G316" t="str">
            <v>信息工程类实训教师</v>
          </cell>
          <cell r="H316" t="str">
            <v>3251211233021</v>
          </cell>
          <cell r="I316">
            <v>47.2</v>
          </cell>
        </row>
        <row r="317">
          <cell r="F317" t="str">
            <v>3251210401215</v>
          </cell>
          <cell r="G317" t="str">
            <v>信息工程类实训教师</v>
          </cell>
          <cell r="H317" t="str">
            <v>3251210401215</v>
          </cell>
          <cell r="I317">
            <v>46.8</v>
          </cell>
        </row>
        <row r="318">
          <cell r="F318" t="str">
            <v>3251211002318</v>
          </cell>
          <cell r="G318" t="str">
            <v>信息工程类实训教师</v>
          </cell>
          <cell r="H318" t="str">
            <v>3251211002318</v>
          </cell>
          <cell r="I318">
            <v>45.6</v>
          </cell>
        </row>
        <row r="319">
          <cell r="F319" t="str">
            <v>3251210904213</v>
          </cell>
          <cell r="G319" t="str">
            <v>信息工程类实训教师</v>
          </cell>
          <cell r="H319" t="str">
            <v>3251210904213</v>
          </cell>
          <cell r="I319">
            <v>44.1</v>
          </cell>
        </row>
        <row r="320">
          <cell r="F320" t="str">
            <v>3251210506221</v>
          </cell>
          <cell r="G320" t="str">
            <v>软件专任教师</v>
          </cell>
          <cell r="H320" t="str">
            <v>3251210506221</v>
          </cell>
          <cell r="I320">
            <v>69.4</v>
          </cell>
        </row>
        <row r="321">
          <cell r="F321" t="str">
            <v>3251210217724</v>
          </cell>
          <cell r="G321" t="str">
            <v>软件专任教师</v>
          </cell>
          <cell r="H321" t="str">
            <v>3251210217724</v>
          </cell>
          <cell r="I321">
            <v>66.6</v>
          </cell>
        </row>
        <row r="322">
          <cell r="F322" t="str">
            <v>3251210400228</v>
          </cell>
          <cell r="G322" t="str">
            <v>软件专任教师</v>
          </cell>
          <cell r="H322" t="str">
            <v>3251210400228</v>
          </cell>
          <cell r="I322">
            <v>65.7</v>
          </cell>
        </row>
        <row r="323">
          <cell r="F323" t="str">
            <v>3251211000923</v>
          </cell>
          <cell r="G323" t="str">
            <v>软件专任教师</v>
          </cell>
          <cell r="H323" t="str">
            <v>3251211000923</v>
          </cell>
          <cell r="I323">
            <v>62.6</v>
          </cell>
        </row>
        <row r="324">
          <cell r="F324" t="str">
            <v>3251211122024</v>
          </cell>
          <cell r="G324" t="str">
            <v>软件专任教师</v>
          </cell>
          <cell r="H324" t="str">
            <v>3251211122024</v>
          </cell>
          <cell r="I324">
            <v>60.4</v>
          </cell>
        </row>
        <row r="325">
          <cell r="F325" t="str">
            <v>3251211007030</v>
          </cell>
          <cell r="G325" t="str">
            <v>软件专任教师</v>
          </cell>
          <cell r="H325" t="str">
            <v>3251211007030</v>
          </cell>
          <cell r="I325">
            <v>59.4</v>
          </cell>
        </row>
        <row r="326">
          <cell r="F326" t="str">
            <v>3251211301104</v>
          </cell>
          <cell r="G326" t="str">
            <v>软件专任教师</v>
          </cell>
          <cell r="H326" t="str">
            <v>3251211301104</v>
          </cell>
          <cell r="I326">
            <v>55.7</v>
          </cell>
        </row>
        <row r="327">
          <cell r="F327" t="str">
            <v>3251210702328</v>
          </cell>
          <cell r="G327" t="str">
            <v>软件专任教师</v>
          </cell>
          <cell r="H327" t="str">
            <v>3251210702328</v>
          </cell>
          <cell r="I327">
            <v>54.9</v>
          </cell>
        </row>
        <row r="328">
          <cell r="F328" t="str">
            <v>3251210800123</v>
          </cell>
          <cell r="G328" t="str">
            <v>软件专任教师</v>
          </cell>
          <cell r="H328" t="str">
            <v>3251210800123</v>
          </cell>
          <cell r="I328">
            <v>54.1</v>
          </cell>
        </row>
        <row r="329">
          <cell r="F329" t="str">
            <v>3251211303313</v>
          </cell>
          <cell r="G329" t="str">
            <v>软件专任教师</v>
          </cell>
          <cell r="H329" t="str">
            <v>3251211303313</v>
          </cell>
          <cell r="I329">
            <v>52.6</v>
          </cell>
        </row>
        <row r="330">
          <cell r="F330" t="str">
            <v>3251211123606</v>
          </cell>
          <cell r="G330" t="str">
            <v>软件专任教师</v>
          </cell>
          <cell r="H330" t="str">
            <v>3251211123606</v>
          </cell>
          <cell r="I330">
            <v>51.1</v>
          </cell>
        </row>
        <row r="331">
          <cell r="F331" t="str">
            <v>3251211241017</v>
          </cell>
          <cell r="G331" t="str">
            <v>软件专任教师</v>
          </cell>
          <cell r="H331" t="str">
            <v>3251211241017</v>
          </cell>
          <cell r="I331">
            <v>50.7</v>
          </cell>
        </row>
        <row r="332">
          <cell r="F332" t="str">
            <v>3251210106816</v>
          </cell>
          <cell r="G332" t="str">
            <v>软件专任教师</v>
          </cell>
          <cell r="H332" t="str">
            <v>3251210106816</v>
          </cell>
          <cell r="I332">
            <v>48.5</v>
          </cell>
        </row>
        <row r="333">
          <cell r="F333" t="str">
            <v>3251211303016</v>
          </cell>
          <cell r="G333" t="str">
            <v>软件专任教师</v>
          </cell>
          <cell r="H333" t="str">
            <v>3251211303016</v>
          </cell>
          <cell r="I333">
            <v>47.2</v>
          </cell>
        </row>
        <row r="334">
          <cell r="F334" t="str">
            <v>3251210502430</v>
          </cell>
          <cell r="G334" t="str">
            <v>软件专任教师</v>
          </cell>
          <cell r="H334" t="str">
            <v>3251210502430</v>
          </cell>
          <cell r="I334">
            <v>43.8</v>
          </cell>
        </row>
        <row r="335">
          <cell r="F335" t="str">
            <v>3251211009602</v>
          </cell>
          <cell r="G335" t="str">
            <v>软件专任教师</v>
          </cell>
          <cell r="H335" t="str">
            <v>3251211009602</v>
          </cell>
          <cell r="I335">
            <v>40.4</v>
          </cell>
        </row>
        <row r="336">
          <cell r="F336" t="str">
            <v>3251210506723</v>
          </cell>
          <cell r="G336" t="str">
            <v>药环院实训教师</v>
          </cell>
          <cell r="H336" t="str">
            <v>3251210506723</v>
          </cell>
          <cell r="I336">
            <v>71.2</v>
          </cell>
        </row>
        <row r="337">
          <cell r="F337" t="str">
            <v>3251211002411</v>
          </cell>
          <cell r="G337" t="str">
            <v>药环院实训教师</v>
          </cell>
          <cell r="H337" t="str">
            <v>3251211002411</v>
          </cell>
          <cell r="I337">
            <v>70.1</v>
          </cell>
        </row>
        <row r="338">
          <cell r="F338" t="str">
            <v>3251210106206</v>
          </cell>
          <cell r="G338" t="str">
            <v>药环院实训教师</v>
          </cell>
          <cell r="H338" t="str">
            <v>3251210106206</v>
          </cell>
          <cell r="I338">
            <v>70.1</v>
          </cell>
        </row>
        <row r="339">
          <cell r="F339" t="str">
            <v>3251211116726</v>
          </cell>
          <cell r="G339" t="str">
            <v>药环院实训教师</v>
          </cell>
          <cell r="H339" t="str">
            <v>3251211116726</v>
          </cell>
          <cell r="I339">
            <v>68.5</v>
          </cell>
        </row>
        <row r="340">
          <cell r="F340" t="str">
            <v>3251210707906</v>
          </cell>
          <cell r="G340" t="str">
            <v>药环院实训教师</v>
          </cell>
          <cell r="H340" t="str">
            <v>3251210707906</v>
          </cell>
          <cell r="I340">
            <v>67.7</v>
          </cell>
        </row>
        <row r="341">
          <cell r="F341" t="str">
            <v>3251210904719</v>
          </cell>
          <cell r="G341" t="str">
            <v>药环院实训教师</v>
          </cell>
          <cell r="H341" t="str">
            <v>3251210904719</v>
          </cell>
          <cell r="I341">
            <v>64.9</v>
          </cell>
        </row>
        <row r="342">
          <cell r="F342" t="str">
            <v>3251211114714</v>
          </cell>
          <cell r="G342" t="str">
            <v>药环院实训教师</v>
          </cell>
          <cell r="H342" t="str">
            <v>3251211114714</v>
          </cell>
          <cell r="I342">
            <v>64</v>
          </cell>
        </row>
        <row r="343">
          <cell r="F343" t="str">
            <v>3251210803930</v>
          </cell>
          <cell r="G343" t="str">
            <v>药环院实训教师</v>
          </cell>
          <cell r="H343" t="str">
            <v>3251210803930</v>
          </cell>
          <cell r="I343">
            <v>62.1</v>
          </cell>
        </row>
        <row r="344">
          <cell r="F344" t="str">
            <v>3251210802717</v>
          </cell>
          <cell r="G344" t="str">
            <v>药环院实训教师</v>
          </cell>
          <cell r="H344" t="str">
            <v>3251210802717</v>
          </cell>
          <cell r="I344">
            <v>61.7</v>
          </cell>
        </row>
        <row r="345">
          <cell r="F345" t="str">
            <v>3251210218127</v>
          </cell>
          <cell r="G345" t="str">
            <v>药环院实训教师</v>
          </cell>
          <cell r="H345" t="str">
            <v>3251210218127</v>
          </cell>
          <cell r="I345">
            <v>61</v>
          </cell>
        </row>
        <row r="346">
          <cell r="F346" t="str">
            <v>3251210217821</v>
          </cell>
          <cell r="G346" t="str">
            <v>药环院实训教师</v>
          </cell>
          <cell r="H346" t="str">
            <v>3251210217821</v>
          </cell>
          <cell r="I346">
            <v>59.7</v>
          </cell>
        </row>
        <row r="347">
          <cell r="F347" t="str">
            <v>3251211237016</v>
          </cell>
          <cell r="G347" t="str">
            <v>药环院实训教师</v>
          </cell>
          <cell r="H347" t="str">
            <v>3251211237016</v>
          </cell>
          <cell r="I347">
            <v>58.4</v>
          </cell>
        </row>
        <row r="348">
          <cell r="F348" t="str">
            <v>3251211114923</v>
          </cell>
          <cell r="G348" t="str">
            <v>药环院实训教师</v>
          </cell>
          <cell r="H348" t="str">
            <v>3251211114923</v>
          </cell>
          <cell r="I348">
            <v>57.7</v>
          </cell>
        </row>
        <row r="349">
          <cell r="F349" t="str">
            <v>3251210110311</v>
          </cell>
          <cell r="G349" t="str">
            <v>药环院实训教师</v>
          </cell>
          <cell r="H349" t="str">
            <v>3251210110311</v>
          </cell>
          <cell r="I349">
            <v>56.6</v>
          </cell>
        </row>
        <row r="350">
          <cell r="F350" t="str">
            <v>3251211101714</v>
          </cell>
          <cell r="G350" t="str">
            <v>药环院实训教师</v>
          </cell>
          <cell r="H350" t="str">
            <v>3251211101714</v>
          </cell>
          <cell r="I350">
            <v>55.6</v>
          </cell>
        </row>
        <row r="351">
          <cell r="F351" t="str">
            <v>3251211122723</v>
          </cell>
          <cell r="G351" t="str">
            <v>药环院实训教师</v>
          </cell>
          <cell r="H351" t="str">
            <v>3251211122723</v>
          </cell>
          <cell r="I351">
            <v>54.2</v>
          </cell>
        </row>
        <row r="352">
          <cell r="F352" t="str">
            <v>3251210906716</v>
          </cell>
          <cell r="G352" t="str">
            <v>药环院实训教师</v>
          </cell>
          <cell r="H352" t="str">
            <v>3251210906716</v>
          </cell>
          <cell r="I352">
            <v>53.9</v>
          </cell>
        </row>
        <row r="353">
          <cell r="F353" t="str">
            <v>3251210801120</v>
          </cell>
          <cell r="G353" t="str">
            <v>药环院实训教师</v>
          </cell>
          <cell r="H353" t="str">
            <v>3251210801120</v>
          </cell>
          <cell r="I353">
            <v>51.6</v>
          </cell>
        </row>
        <row r="354">
          <cell r="F354" t="str">
            <v>3251211302116</v>
          </cell>
          <cell r="G354" t="str">
            <v>药环院实训教师</v>
          </cell>
          <cell r="H354" t="str">
            <v>3251211302116</v>
          </cell>
          <cell r="I354">
            <v>47.4</v>
          </cell>
        </row>
        <row r="355">
          <cell r="F355" t="str">
            <v>3251211001013</v>
          </cell>
          <cell r="G355" t="str">
            <v>药环院实训教师</v>
          </cell>
          <cell r="H355" t="str">
            <v>3251211001013</v>
          </cell>
          <cell r="I355">
            <v>45.1</v>
          </cell>
        </row>
        <row r="356">
          <cell r="F356" t="str">
            <v>3251210708820</v>
          </cell>
          <cell r="G356" t="str">
            <v>药环院实训教师</v>
          </cell>
          <cell r="H356" t="str">
            <v>3251210708820</v>
          </cell>
          <cell r="I356">
            <v>44.5</v>
          </cell>
        </row>
        <row r="357">
          <cell r="F357" t="str">
            <v>3251211003225</v>
          </cell>
          <cell r="G357" t="str">
            <v>药环院实训教师</v>
          </cell>
          <cell r="H357" t="str">
            <v>3251211003225</v>
          </cell>
          <cell r="I357">
            <v>44</v>
          </cell>
        </row>
        <row r="358">
          <cell r="F358" t="str">
            <v>3251210402316</v>
          </cell>
          <cell r="G358" t="str">
            <v>药品专业专任教师</v>
          </cell>
          <cell r="H358" t="str">
            <v>3251210402316</v>
          </cell>
          <cell r="I358">
            <v>77.5</v>
          </cell>
        </row>
        <row r="359">
          <cell r="F359" t="str">
            <v>3251211301606</v>
          </cell>
          <cell r="G359" t="str">
            <v>药品专业专任教师</v>
          </cell>
          <cell r="H359" t="str">
            <v>3251211301606</v>
          </cell>
          <cell r="I359">
            <v>74.8</v>
          </cell>
        </row>
        <row r="360">
          <cell r="F360" t="str">
            <v>3251210301621</v>
          </cell>
          <cell r="G360" t="str">
            <v>药品专业专任教师</v>
          </cell>
          <cell r="H360" t="str">
            <v>3251210301621</v>
          </cell>
          <cell r="I360">
            <v>72.6</v>
          </cell>
        </row>
        <row r="361">
          <cell r="F361" t="str">
            <v>3251210110102</v>
          </cell>
          <cell r="G361" t="str">
            <v>药品专业专任教师</v>
          </cell>
          <cell r="H361" t="str">
            <v>3251210110102</v>
          </cell>
          <cell r="I361">
            <v>71.6</v>
          </cell>
        </row>
        <row r="362">
          <cell r="F362" t="str">
            <v>3251210511823</v>
          </cell>
          <cell r="G362" t="str">
            <v>药品专业专任教师</v>
          </cell>
          <cell r="H362" t="str">
            <v>3251210511823</v>
          </cell>
          <cell r="I362">
            <v>71.1</v>
          </cell>
        </row>
        <row r="363">
          <cell r="F363" t="str">
            <v>3251210601022</v>
          </cell>
          <cell r="G363" t="str">
            <v>药品专业专任教师</v>
          </cell>
          <cell r="H363" t="str">
            <v>3251210601022</v>
          </cell>
          <cell r="I363">
            <v>67.4</v>
          </cell>
        </row>
        <row r="364">
          <cell r="F364" t="str">
            <v>3251210900205</v>
          </cell>
          <cell r="G364" t="str">
            <v>药品专业专任教师</v>
          </cell>
          <cell r="H364" t="str">
            <v>3251210900205</v>
          </cell>
          <cell r="I364">
            <v>65.3</v>
          </cell>
        </row>
        <row r="365">
          <cell r="F365" t="str">
            <v>3251211231407</v>
          </cell>
          <cell r="G365" t="str">
            <v>药品专业专任教师</v>
          </cell>
          <cell r="H365" t="str">
            <v>3251211231407</v>
          </cell>
          <cell r="I365">
            <v>65.2</v>
          </cell>
        </row>
        <row r="366">
          <cell r="F366" t="str">
            <v>3251210709010</v>
          </cell>
          <cell r="G366" t="str">
            <v>药品专业专任教师</v>
          </cell>
          <cell r="H366" t="str">
            <v>3251210709010</v>
          </cell>
          <cell r="I366">
            <v>60.6</v>
          </cell>
        </row>
        <row r="367">
          <cell r="F367" t="str">
            <v>3251210107622</v>
          </cell>
          <cell r="G367" t="str">
            <v>药品专业专任教师</v>
          </cell>
          <cell r="H367" t="str">
            <v>3251210107622</v>
          </cell>
          <cell r="I367">
            <v>60.5</v>
          </cell>
        </row>
        <row r="368">
          <cell r="F368" t="str">
            <v>3251211103809</v>
          </cell>
          <cell r="G368" t="str">
            <v>药品专业专任教师</v>
          </cell>
          <cell r="H368" t="str">
            <v>3251211103809</v>
          </cell>
          <cell r="I368">
            <v>60.4</v>
          </cell>
        </row>
        <row r="369">
          <cell r="F369" t="str">
            <v>3251211233606</v>
          </cell>
          <cell r="G369" t="str">
            <v>药品专业专任教师</v>
          </cell>
          <cell r="H369" t="str">
            <v>3251211233606</v>
          </cell>
          <cell r="I369">
            <v>60.3</v>
          </cell>
        </row>
        <row r="370">
          <cell r="F370" t="str">
            <v>3251210704518</v>
          </cell>
          <cell r="G370" t="str">
            <v>药品专业专任教师</v>
          </cell>
          <cell r="H370" t="str">
            <v>3251210704518</v>
          </cell>
          <cell r="I370">
            <v>58.5</v>
          </cell>
        </row>
        <row r="371">
          <cell r="F371" t="str">
            <v>3251211229123</v>
          </cell>
          <cell r="G371" t="str">
            <v>药品专业专任教师</v>
          </cell>
          <cell r="H371" t="str">
            <v>3251211229123</v>
          </cell>
          <cell r="I371">
            <v>58.4</v>
          </cell>
        </row>
        <row r="372">
          <cell r="F372" t="str">
            <v>3251211009026</v>
          </cell>
          <cell r="G372" t="str">
            <v>药品专业专任教师</v>
          </cell>
          <cell r="H372" t="str">
            <v>3251211009026</v>
          </cell>
          <cell r="I372">
            <v>56.7</v>
          </cell>
        </row>
        <row r="373">
          <cell r="F373" t="str">
            <v>3251210214907</v>
          </cell>
          <cell r="G373" t="str">
            <v>药品专业专任教师</v>
          </cell>
          <cell r="H373" t="str">
            <v>3251210214907</v>
          </cell>
          <cell r="I373">
            <v>56.5</v>
          </cell>
        </row>
        <row r="374">
          <cell r="F374" t="str">
            <v>3251210710016</v>
          </cell>
          <cell r="G374" t="str">
            <v>药品专业专任教师</v>
          </cell>
          <cell r="H374" t="str">
            <v>3251210710016</v>
          </cell>
          <cell r="I374">
            <v>56.5</v>
          </cell>
        </row>
        <row r="375">
          <cell r="F375" t="str">
            <v>3251210110330</v>
          </cell>
          <cell r="G375" t="str">
            <v>药品专业专任教师</v>
          </cell>
          <cell r="H375" t="str">
            <v>3251210110330</v>
          </cell>
          <cell r="I375">
            <v>56.2</v>
          </cell>
        </row>
        <row r="376">
          <cell r="F376" t="str">
            <v>3251211107607</v>
          </cell>
          <cell r="G376" t="str">
            <v>药品专业专任教师</v>
          </cell>
          <cell r="H376" t="str">
            <v>3251211107607</v>
          </cell>
          <cell r="I376">
            <v>54.5</v>
          </cell>
        </row>
        <row r="377">
          <cell r="F377" t="str">
            <v>3251211301813</v>
          </cell>
          <cell r="G377" t="str">
            <v>药品专业专任教师</v>
          </cell>
          <cell r="H377" t="str">
            <v>3251211301813</v>
          </cell>
          <cell r="I377">
            <v>53</v>
          </cell>
        </row>
        <row r="378">
          <cell r="F378" t="str">
            <v>3251210800214</v>
          </cell>
          <cell r="G378" t="str">
            <v>药品专业专任教师</v>
          </cell>
          <cell r="H378" t="str">
            <v>3251210800214</v>
          </cell>
          <cell r="I378">
            <v>52</v>
          </cell>
        </row>
        <row r="379">
          <cell r="F379" t="str">
            <v>3251211235304</v>
          </cell>
          <cell r="G379" t="str">
            <v>药品专业专任教师</v>
          </cell>
          <cell r="H379" t="str">
            <v>3251211235304</v>
          </cell>
          <cell r="I379">
            <v>52</v>
          </cell>
        </row>
        <row r="380">
          <cell r="F380" t="str">
            <v>3251211242329</v>
          </cell>
          <cell r="G380" t="str">
            <v>药品专业专任教师</v>
          </cell>
          <cell r="H380" t="str">
            <v>3251211242329</v>
          </cell>
          <cell r="I380">
            <v>51.2</v>
          </cell>
        </row>
        <row r="381">
          <cell r="F381" t="str">
            <v>3251210800719</v>
          </cell>
          <cell r="G381" t="str">
            <v>药品专业专任教师</v>
          </cell>
          <cell r="H381" t="str">
            <v>3251210800719</v>
          </cell>
          <cell r="I381">
            <v>51.1</v>
          </cell>
        </row>
        <row r="382">
          <cell r="F382" t="str">
            <v>3251210600509</v>
          </cell>
          <cell r="G382" t="str">
            <v>药品专业专任教师</v>
          </cell>
          <cell r="H382" t="str">
            <v>3251210600509</v>
          </cell>
          <cell r="I382">
            <v>50.9</v>
          </cell>
        </row>
        <row r="383">
          <cell r="F383" t="str">
            <v>3251210215106</v>
          </cell>
          <cell r="G383" t="str">
            <v>药品专业专任教师</v>
          </cell>
          <cell r="H383" t="str">
            <v>3251210215106</v>
          </cell>
          <cell r="I383">
            <v>49.4</v>
          </cell>
        </row>
        <row r="384">
          <cell r="F384" t="str">
            <v>3251210301204</v>
          </cell>
          <cell r="G384" t="str">
            <v>药品专业专任教师</v>
          </cell>
          <cell r="H384" t="str">
            <v>3251210301204</v>
          </cell>
          <cell r="I384">
            <v>48.3</v>
          </cell>
        </row>
        <row r="385">
          <cell r="F385" t="str">
            <v>3251210705514</v>
          </cell>
          <cell r="G385" t="str">
            <v>药品专业专任教师</v>
          </cell>
          <cell r="H385" t="str">
            <v>3251210705514</v>
          </cell>
          <cell r="I385">
            <v>48</v>
          </cell>
        </row>
        <row r="386">
          <cell r="F386" t="str">
            <v>3251210901825</v>
          </cell>
          <cell r="G386" t="str">
            <v>药品专业专任教师</v>
          </cell>
          <cell r="H386" t="str">
            <v>3251210901825</v>
          </cell>
          <cell r="I386">
            <v>44.6</v>
          </cell>
        </row>
        <row r="387">
          <cell r="F387" t="str">
            <v>3251211300915</v>
          </cell>
          <cell r="G387" t="str">
            <v>石油化工实训教师</v>
          </cell>
          <cell r="H387" t="str">
            <v>3251211300915</v>
          </cell>
          <cell r="I387">
            <v>70.5</v>
          </cell>
        </row>
        <row r="388">
          <cell r="F388" t="str">
            <v>3251210510429</v>
          </cell>
          <cell r="G388" t="str">
            <v>石油化工实训教师</v>
          </cell>
          <cell r="H388" t="str">
            <v>3251210510429</v>
          </cell>
          <cell r="I388">
            <v>68.2</v>
          </cell>
        </row>
        <row r="389">
          <cell r="F389" t="str">
            <v>3251210903418</v>
          </cell>
          <cell r="G389" t="str">
            <v>石油化工实训教师</v>
          </cell>
          <cell r="H389" t="str">
            <v>3251210903418</v>
          </cell>
          <cell r="I389">
            <v>61.3</v>
          </cell>
        </row>
        <row r="390">
          <cell r="F390" t="str">
            <v>3251211106413</v>
          </cell>
          <cell r="G390" t="str">
            <v>石油化工实训教师</v>
          </cell>
          <cell r="H390" t="str">
            <v>3251211106413</v>
          </cell>
          <cell r="I390">
            <v>60.3</v>
          </cell>
        </row>
        <row r="391">
          <cell r="F391" t="str">
            <v>3251210909503</v>
          </cell>
          <cell r="G391" t="str">
            <v>石油化工实训教师</v>
          </cell>
          <cell r="H391" t="str">
            <v>3251210909503</v>
          </cell>
          <cell r="I391">
            <v>58.7</v>
          </cell>
        </row>
        <row r="392">
          <cell r="F392" t="str">
            <v>3251211007718</v>
          </cell>
          <cell r="G392" t="str">
            <v>石油化工实训教师</v>
          </cell>
          <cell r="H392" t="str">
            <v>3251211007718</v>
          </cell>
          <cell r="I392">
            <v>57.5</v>
          </cell>
        </row>
        <row r="393">
          <cell r="F393" t="str">
            <v>3251210111317</v>
          </cell>
          <cell r="G393" t="str">
            <v>石油化工实训教师</v>
          </cell>
          <cell r="H393" t="str">
            <v>3251210111317</v>
          </cell>
          <cell r="I393">
            <v>54.3</v>
          </cell>
        </row>
        <row r="394">
          <cell r="F394" t="str">
            <v>3251211009519</v>
          </cell>
          <cell r="G394" t="str">
            <v>石油化工实训教师</v>
          </cell>
          <cell r="H394" t="str">
            <v>3251211009519</v>
          </cell>
          <cell r="I394">
            <v>50.3</v>
          </cell>
        </row>
        <row r="395">
          <cell r="F395" t="str">
            <v>3251210511301</v>
          </cell>
          <cell r="G395" t="str">
            <v>应用化工专任教师</v>
          </cell>
          <cell r="H395" t="str">
            <v>3251210511301</v>
          </cell>
          <cell r="I395">
            <v>59.8</v>
          </cell>
        </row>
        <row r="396">
          <cell r="F396" t="str">
            <v>3251210805810</v>
          </cell>
          <cell r="G396" t="str">
            <v>应用化工专任教师</v>
          </cell>
          <cell r="H396" t="str">
            <v>3251210805810</v>
          </cell>
          <cell r="I396">
            <v>57.5</v>
          </cell>
        </row>
        <row r="397">
          <cell r="F397" t="str">
            <v>3251211108518</v>
          </cell>
          <cell r="G397" t="str">
            <v>应用化工专任教师</v>
          </cell>
          <cell r="H397" t="str">
            <v>3251211108518</v>
          </cell>
          <cell r="I397">
            <v>53.9</v>
          </cell>
        </row>
        <row r="398">
          <cell r="F398" t="str">
            <v>3251211228428</v>
          </cell>
          <cell r="G398" t="str">
            <v>化工装备技术专任教师</v>
          </cell>
          <cell r="H398" t="str">
            <v>3251211228428</v>
          </cell>
          <cell r="I398">
            <v>50.2</v>
          </cell>
        </row>
        <row r="399">
          <cell r="F399" t="str">
            <v>3251210504711</v>
          </cell>
          <cell r="G399" t="str">
            <v>测绘地理信息技术专任教师</v>
          </cell>
          <cell r="H399" t="str">
            <v>3251210504711</v>
          </cell>
          <cell r="I399">
            <v>74.6</v>
          </cell>
        </row>
        <row r="400">
          <cell r="F400" t="str">
            <v>3251211100230</v>
          </cell>
          <cell r="G400" t="str">
            <v>测绘地理信息技术专任教师</v>
          </cell>
          <cell r="H400" t="str">
            <v>3251211100230</v>
          </cell>
          <cell r="I400">
            <v>69.8</v>
          </cell>
        </row>
        <row r="401">
          <cell r="F401" t="str">
            <v>3251211240117</v>
          </cell>
          <cell r="G401" t="str">
            <v>测绘地理信息技术专任教师</v>
          </cell>
          <cell r="H401" t="str">
            <v>3251211240117</v>
          </cell>
          <cell r="I401">
            <v>62.8</v>
          </cell>
        </row>
        <row r="402">
          <cell r="F402" t="str">
            <v>3251210800106</v>
          </cell>
          <cell r="G402" t="str">
            <v>测绘地理信息技术专任教师</v>
          </cell>
          <cell r="H402" t="str">
            <v>3251210800106</v>
          </cell>
          <cell r="I402">
            <v>60.1</v>
          </cell>
        </row>
      </sheetData>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5"/>
  <sheetViews>
    <sheetView tabSelected="1" workbookViewId="0">
      <selection activeCell="A1" sqref="A1"/>
    </sheetView>
  </sheetViews>
  <sheetFormatPr defaultColWidth="9" defaultRowHeight="13.5"/>
  <cols>
    <col min="1" max="1" width="22.375" customWidth="1"/>
    <col min="2" max="2" width="21.125" customWidth="1"/>
    <col min="3" max="3" width="9" customWidth="1"/>
    <col min="4" max="4" width="13.375" customWidth="1"/>
    <col min="5" max="5" width="7.66666666666667" customWidth="1"/>
    <col min="6" max="6" width="8.75" customWidth="1"/>
    <col min="7" max="7" width="8.875" customWidth="1"/>
    <col min="8" max="8" width="7.875" customWidth="1"/>
    <col min="10" max="10" width="8.625" customWidth="1"/>
    <col min="11" max="11" width="5.875" style="9" customWidth="1"/>
    <col min="13" max="13" width="13.75" customWidth="1"/>
  </cols>
  <sheetData>
    <row r="1" ht="21" customHeight="1" spans="1:1">
      <c r="A1" s="10" t="s">
        <v>0</v>
      </c>
    </row>
    <row r="2" s="1" customFormat="1" ht="24" customHeight="1" spans="1:13">
      <c r="A2" s="11" t="s">
        <v>1</v>
      </c>
      <c r="B2" s="11"/>
      <c r="C2" s="11"/>
      <c r="D2" s="11"/>
      <c r="E2" s="11"/>
      <c r="F2" s="12"/>
      <c r="G2" s="12"/>
      <c r="H2" s="12"/>
      <c r="I2" s="12"/>
      <c r="J2" s="12"/>
      <c r="K2" s="21"/>
      <c r="L2" s="11"/>
      <c r="M2" s="22"/>
    </row>
    <row r="3" s="1" customFormat="1" ht="42" customHeight="1" spans="1:13">
      <c r="A3" s="13" t="s">
        <v>2</v>
      </c>
      <c r="B3" s="13" t="s">
        <v>3</v>
      </c>
      <c r="C3" s="13" t="s">
        <v>4</v>
      </c>
      <c r="D3" s="13" t="s">
        <v>5</v>
      </c>
      <c r="E3" s="13" t="s">
        <v>6</v>
      </c>
      <c r="F3" s="14" t="s">
        <v>7</v>
      </c>
      <c r="G3" s="14" t="s">
        <v>8</v>
      </c>
      <c r="H3" s="14" t="s">
        <v>9</v>
      </c>
      <c r="I3" s="14" t="s">
        <v>10</v>
      </c>
      <c r="J3" s="23" t="s">
        <v>11</v>
      </c>
      <c r="K3" s="24" t="s">
        <v>12</v>
      </c>
      <c r="L3" s="13" t="s">
        <v>13</v>
      </c>
      <c r="M3" s="25" t="s">
        <v>14</v>
      </c>
    </row>
    <row r="4" s="1" customFormat="1" ht="16" customHeight="1" spans="1:13">
      <c r="A4" s="15" t="s">
        <v>15</v>
      </c>
      <c r="B4" s="15" t="s">
        <v>16</v>
      </c>
      <c r="C4" s="15" t="s">
        <v>17</v>
      </c>
      <c r="D4" s="16" t="s">
        <v>18</v>
      </c>
      <c r="E4" s="17" t="s">
        <v>19</v>
      </c>
      <c r="F4" s="18">
        <v>60.5</v>
      </c>
      <c r="G4" s="18">
        <f t="shared" ref="G4:G67" si="0">F4*0.4</f>
        <v>24.2</v>
      </c>
      <c r="H4" s="18">
        <v>94</v>
      </c>
      <c r="I4" s="18">
        <f t="shared" ref="I4:I67" si="1">H4*0.6</f>
        <v>56.4</v>
      </c>
      <c r="J4" s="18">
        <f>G4+I4</f>
        <v>80.6</v>
      </c>
      <c r="K4" s="16">
        <v>1</v>
      </c>
      <c r="L4" s="16" t="s">
        <v>20</v>
      </c>
      <c r="M4" s="16"/>
    </row>
    <row r="5" s="1" customFormat="1" ht="16" customHeight="1" spans="1:13">
      <c r="A5" s="19"/>
      <c r="B5" s="19"/>
      <c r="C5" s="19"/>
      <c r="D5" s="16" t="s">
        <v>21</v>
      </c>
      <c r="E5" s="17" t="s">
        <v>22</v>
      </c>
      <c r="F5" s="18">
        <v>62.8</v>
      </c>
      <c r="G5" s="18">
        <f t="shared" si="0"/>
        <v>25.12</v>
      </c>
      <c r="H5" s="18">
        <v>90.33</v>
      </c>
      <c r="I5" s="18">
        <f t="shared" si="1"/>
        <v>54.198</v>
      </c>
      <c r="J5" s="18">
        <f>G5+I5</f>
        <v>79.318</v>
      </c>
      <c r="K5" s="16">
        <v>2</v>
      </c>
      <c r="L5" s="16" t="s">
        <v>20</v>
      </c>
      <c r="M5" s="16"/>
    </row>
    <row r="6" s="1" customFormat="1" ht="16" customHeight="1" spans="1:13">
      <c r="A6" s="19"/>
      <c r="B6" s="19"/>
      <c r="C6" s="19"/>
      <c r="D6" s="16" t="s">
        <v>23</v>
      </c>
      <c r="E6" s="17" t="s">
        <v>24</v>
      </c>
      <c r="F6" s="18">
        <v>57.8</v>
      </c>
      <c r="G6" s="18">
        <f t="shared" si="0"/>
        <v>23.12</v>
      </c>
      <c r="H6" s="18">
        <v>76.33</v>
      </c>
      <c r="I6" s="18">
        <f t="shared" si="1"/>
        <v>45.798</v>
      </c>
      <c r="J6" s="18">
        <f>G6+I6</f>
        <v>68.918</v>
      </c>
      <c r="K6" s="16">
        <v>3</v>
      </c>
      <c r="L6" s="16" t="s">
        <v>25</v>
      </c>
      <c r="M6" s="16"/>
    </row>
    <row r="7" s="1" customFormat="1" ht="16" customHeight="1" spans="1:13">
      <c r="A7" s="19"/>
      <c r="B7" s="19"/>
      <c r="C7" s="19"/>
      <c r="D7" s="16" t="s">
        <v>26</v>
      </c>
      <c r="E7" s="17" t="s">
        <v>27</v>
      </c>
      <c r="F7" s="18">
        <v>55</v>
      </c>
      <c r="G7" s="18">
        <f t="shared" si="0"/>
        <v>22</v>
      </c>
      <c r="H7" s="18" t="s">
        <v>28</v>
      </c>
      <c r="I7" s="18" t="s">
        <v>28</v>
      </c>
      <c r="J7" s="18" t="s">
        <v>28</v>
      </c>
      <c r="K7" s="16" t="s">
        <v>28</v>
      </c>
      <c r="L7" s="16" t="s">
        <v>25</v>
      </c>
      <c r="M7" s="16" t="s">
        <v>29</v>
      </c>
    </row>
    <row r="8" s="1" customFormat="1" ht="16" customHeight="1" spans="1:13">
      <c r="A8" s="20"/>
      <c r="B8" s="20"/>
      <c r="C8" s="20"/>
      <c r="D8" s="16" t="s">
        <v>30</v>
      </c>
      <c r="E8" s="17" t="s">
        <v>31</v>
      </c>
      <c r="F8" s="18">
        <v>39.6</v>
      </c>
      <c r="G8" s="18">
        <f t="shared" si="0"/>
        <v>15.84</v>
      </c>
      <c r="H8" s="18" t="s">
        <v>28</v>
      </c>
      <c r="I8" s="18" t="s">
        <v>28</v>
      </c>
      <c r="J8" s="18" t="s">
        <v>28</v>
      </c>
      <c r="K8" s="16" t="s">
        <v>28</v>
      </c>
      <c r="L8" s="16" t="s">
        <v>25</v>
      </c>
      <c r="M8" s="16" t="s">
        <v>29</v>
      </c>
    </row>
    <row r="9" s="1" customFormat="1" ht="16" customHeight="1" spans="1:13">
      <c r="A9" s="15" t="s">
        <v>15</v>
      </c>
      <c r="B9" s="15" t="s">
        <v>32</v>
      </c>
      <c r="C9" s="15" t="s">
        <v>33</v>
      </c>
      <c r="D9" s="16" t="s">
        <v>34</v>
      </c>
      <c r="E9" s="17" t="s">
        <v>35</v>
      </c>
      <c r="F9" s="18">
        <v>64</v>
      </c>
      <c r="G9" s="18">
        <f t="shared" si="0"/>
        <v>25.6</v>
      </c>
      <c r="H9" s="18">
        <v>89.8</v>
      </c>
      <c r="I9" s="18">
        <f t="shared" si="1"/>
        <v>53.88</v>
      </c>
      <c r="J9" s="18">
        <f>G9+I9</f>
        <v>79.48</v>
      </c>
      <c r="K9" s="16">
        <v>1</v>
      </c>
      <c r="L9" s="16" t="s">
        <v>20</v>
      </c>
      <c r="M9" s="16"/>
    </row>
    <row r="10" s="1" customFormat="1" ht="16" customHeight="1" spans="1:13">
      <c r="A10" s="19"/>
      <c r="B10" s="19"/>
      <c r="C10" s="19"/>
      <c r="D10" s="16" t="s">
        <v>36</v>
      </c>
      <c r="E10" s="17" t="s">
        <v>37</v>
      </c>
      <c r="F10" s="18">
        <v>58.4</v>
      </c>
      <c r="G10" s="18">
        <f t="shared" si="0"/>
        <v>23.36</v>
      </c>
      <c r="H10" s="18">
        <v>81.4</v>
      </c>
      <c r="I10" s="18">
        <f t="shared" si="1"/>
        <v>48.84</v>
      </c>
      <c r="J10" s="18">
        <f>G10+I10</f>
        <v>72.2</v>
      </c>
      <c r="K10" s="16">
        <v>2</v>
      </c>
      <c r="L10" s="16" t="s">
        <v>25</v>
      </c>
      <c r="M10" s="16"/>
    </row>
    <row r="11" s="1" customFormat="1" ht="16" customHeight="1" spans="1:13">
      <c r="A11" s="20"/>
      <c r="B11" s="20"/>
      <c r="C11" s="20"/>
      <c r="D11" s="16" t="s">
        <v>38</v>
      </c>
      <c r="E11" s="17" t="s">
        <v>39</v>
      </c>
      <c r="F11" s="18">
        <v>68</v>
      </c>
      <c r="G11" s="18">
        <f t="shared" si="0"/>
        <v>27.2</v>
      </c>
      <c r="H11" s="18" t="s">
        <v>28</v>
      </c>
      <c r="I11" s="18" t="s">
        <v>28</v>
      </c>
      <c r="J11" s="18" t="s">
        <v>28</v>
      </c>
      <c r="K11" s="16" t="s">
        <v>28</v>
      </c>
      <c r="L11" s="16" t="s">
        <v>25</v>
      </c>
      <c r="M11" s="16" t="s">
        <v>29</v>
      </c>
    </row>
    <row r="12" s="1" customFormat="1" ht="16" customHeight="1" spans="1:13">
      <c r="A12" s="15" t="s">
        <v>15</v>
      </c>
      <c r="B12" s="15" t="s">
        <v>40</v>
      </c>
      <c r="C12" s="15" t="s">
        <v>41</v>
      </c>
      <c r="D12" s="16" t="s">
        <v>42</v>
      </c>
      <c r="E12" s="17" t="s">
        <v>43</v>
      </c>
      <c r="F12" s="18">
        <v>66.4</v>
      </c>
      <c r="G12" s="18">
        <f t="shared" si="0"/>
        <v>26.56</v>
      </c>
      <c r="H12" s="18">
        <v>90.2</v>
      </c>
      <c r="I12" s="18">
        <f t="shared" si="1"/>
        <v>54.12</v>
      </c>
      <c r="J12" s="18">
        <f>G12+I12</f>
        <v>80.68</v>
      </c>
      <c r="K12" s="16">
        <v>1</v>
      </c>
      <c r="L12" s="16" t="s">
        <v>20</v>
      </c>
      <c r="M12" s="16"/>
    </row>
    <row r="13" s="1" customFormat="1" ht="16" customHeight="1" spans="1:13">
      <c r="A13" s="20"/>
      <c r="B13" s="20"/>
      <c r="C13" s="20"/>
      <c r="D13" s="16" t="s">
        <v>44</v>
      </c>
      <c r="E13" s="17" t="s">
        <v>45</v>
      </c>
      <c r="F13" s="18">
        <v>52.7</v>
      </c>
      <c r="G13" s="18">
        <f t="shared" si="0"/>
        <v>21.08</v>
      </c>
      <c r="H13" s="18">
        <v>84.2</v>
      </c>
      <c r="I13" s="18">
        <f t="shared" si="1"/>
        <v>50.52</v>
      </c>
      <c r="J13" s="18">
        <f>G13+I13</f>
        <v>71.6</v>
      </c>
      <c r="K13" s="16">
        <v>2</v>
      </c>
      <c r="L13" s="16" t="s">
        <v>25</v>
      </c>
      <c r="M13" s="16"/>
    </row>
    <row r="14" s="1" customFormat="1" ht="16" customHeight="1" spans="1:13">
      <c r="A14" s="15" t="s">
        <v>15</v>
      </c>
      <c r="B14" s="15" t="s">
        <v>46</v>
      </c>
      <c r="C14" s="15" t="s">
        <v>47</v>
      </c>
      <c r="D14" s="16" t="s">
        <v>48</v>
      </c>
      <c r="E14" s="17" t="s">
        <v>49</v>
      </c>
      <c r="F14" s="18">
        <v>59.7</v>
      </c>
      <c r="G14" s="18">
        <f t="shared" si="0"/>
        <v>23.88</v>
      </c>
      <c r="H14" s="18">
        <v>89.67</v>
      </c>
      <c r="I14" s="18">
        <f t="shared" si="1"/>
        <v>53.802</v>
      </c>
      <c r="J14" s="18">
        <f>G14+I14</f>
        <v>77.682</v>
      </c>
      <c r="K14" s="16">
        <v>1</v>
      </c>
      <c r="L14" s="16" t="s">
        <v>20</v>
      </c>
      <c r="M14" s="16"/>
    </row>
    <row r="15" s="1" customFormat="1" ht="16" customHeight="1" spans="1:13">
      <c r="A15" s="19"/>
      <c r="B15" s="19"/>
      <c r="C15" s="19"/>
      <c r="D15" s="16" t="s">
        <v>50</v>
      </c>
      <c r="E15" s="17" t="s">
        <v>51</v>
      </c>
      <c r="F15" s="18">
        <v>59.6</v>
      </c>
      <c r="G15" s="18">
        <f t="shared" si="0"/>
        <v>23.84</v>
      </c>
      <c r="H15" s="18">
        <v>83.67</v>
      </c>
      <c r="I15" s="18">
        <f t="shared" si="1"/>
        <v>50.202</v>
      </c>
      <c r="J15" s="18">
        <f>G15+I15</f>
        <v>74.042</v>
      </c>
      <c r="K15" s="16">
        <v>2</v>
      </c>
      <c r="L15" s="16" t="s">
        <v>20</v>
      </c>
      <c r="M15" s="16"/>
    </row>
    <row r="16" s="1" customFormat="1" ht="16" customHeight="1" spans="1:13">
      <c r="A16" s="19"/>
      <c r="B16" s="19"/>
      <c r="C16" s="19"/>
      <c r="D16" s="16" t="s">
        <v>52</v>
      </c>
      <c r="E16" s="17" t="s">
        <v>53</v>
      </c>
      <c r="F16" s="18">
        <v>57.5</v>
      </c>
      <c r="G16" s="18">
        <f t="shared" si="0"/>
        <v>23</v>
      </c>
      <c r="H16" s="18">
        <v>83.67</v>
      </c>
      <c r="I16" s="18">
        <f t="shared" si="1"/>
        <v>50.202</v>
      </c>
      <c r="J16" s="18">
        <f>G16+I16</f>
        <v>73.202</v>
      </c>
      <c r="K16" s="16">
        <v>3</v>
      </c>
      <c r="L16" s="16" t="s">
        <v>25</v>
      </c>
      <c r="M16" s="16"/>
    </row>
    <row r="17" s="1" customFormat="1" ht="16" customHeight="1" spans="1:13">
      <c r="A17" s="19"/>
      <c r="B17" s="19"/>
      <c r="C17" s="19"/>
      <c r="D17" s="16" t="s">
        <v>54</v>
      </c>
      <c r="E17" s="17" t="s">
        <v>55</v>
      </c>
      <c r="F17" s="18">
        <v>65.1</v>
      </c>
      <c r="G17" s="18">
        <f t="shared" si="0"/>
        <v>26.04</v>
      </c>
      <c r="H17" s="18" t="s">
        <v>28</v>
      </c>
      <c r="I17" s="18" t="s">
        <v>28</v>
      </c>
      <c r="J17" s="18" t="s">
        <v>28</v>
      </c>
      <c r="K17" s="16" t="s">
        <v>28</v>
      </c>
      <c r="L17" s="16" t="s">
        <v>25</v>
      </c>
      <c r="M17" s="16" t="s">
        <v>29</v>
      </c>
    </row>
    <row r="18" s="1" customFormat="1" ht="16" customHeight="1" spans="1:13">
      <c r="A18" s="20"/>
      <c r="B18" s="20"/>
      <c r="C18" s="20"/>
      <c r="D18" s="16" t="s">
        <v>56</v>
      </c>
      <c r="E18" s="17" t="s">
        <v>57</v>
      </c>
      <c r="F18" s="18">
        <v>49.7</v>
      </c>
      <c r="G18" s="18">
        <f t="shared" si="0"/>
        <v>19.88</v>
      </c>
      <c r="H18" s="18" t="s">
        <v>28</v>
      </c>
      <c r="I18" s="18" t="s">
        <v>28</v>
      </c>
      <c r="J18" s="18" t="s">
        <v>28</v>
      </c>
      <c r="K18" s="16" t="s">
        <v>28</v>
      </c>
      <c r="L18" s="16" t="s">
        <v>25</v>
      </c>
      <c r="M18" s="16" t="s">
        <v>29</v>
      </c>
    </row>
    <row r="19" s="1" customFormat="1" ht="16" customHeight="1" spans="1:13">
      <c r="A19" s="15" t="s">
        <v>15</v>
      </c>
      <c r="B19" s="15" t="s">
        <v>58</v>
      </c>
      <c r="C19" s="15" t="s">
        <v>59</v>
      </c>
      <c r="D19" s="16" t="s">
        <v>60</v>
      </c>
      <c r="E19" s="17" t="s">
        <v>61</v>
      </c>
      <c r="F19" s="18">
        <v>58.9</v>
      </c>
      <c r="G19" s="18">
        <f t="shared" si="0"/>
        <v>23.56</v>
      </c>
      <c r="H19" s="18">
        <v>80.67</v>
      </c>
      <c r="I19" s="18">
        <f t="shared" si="1"/>
        <v>48.402</v>
      </c>
      <c r="J19" s="18">
        <f>G19+I19</f>
        <v>71.962</v>
      </c>
      <c r="K19" s="16">
        <v>1</v>
      </c>
      <c r="L19" s="16" t="s">
        <v>20</v>
      </c>
      <c r="M19" s="16"/>
    </row>
    <row r="20" s="1" customFormat="1" ht="16" customHeight="1" spans="1:13">
      <c r="A20" s="20"/>
      <c r="B20" s="20"/>
      <c r="C20" s="20"/>
      <c r="D20" s="16" t="s">
        <v>62</v>
      </c>
      <c r="E20" s="17" t="s">
        <v>63</v>
      </c>
      <c r="F20" s="18">
        <v>57.8</v>
      </c>
      <c r="G20" s="18">
        <f t="shared" si="0"/>
        <v>23.12</v>
      </c>
      <c r="H20" s="18">
        <v>80</v>
      </c>
      <c r="I20" s="18">
        <f t="shared" si="1"/>
        <v>48</v>
      </c>
      <c r="J20" s="18">
        <f>G20+I20</f>
        <v>71.12</v>
      </c>
      <c r="K20" s="16">
        <v>2</v>
      </c>
      <c r="L20" s="16" t="s">
        <v>20</v>
      </c>
      <c r="M20" s="16"/>
    </row>
    <row r="21" s="1" customFormat="1" ht="16" customHeight="1" spans="1:13">
      <c r="A21" s="15" t="s">
        <v>15</v>
      </c>
      <c r="B21" s="15" t="s">
        <v>64</v>
      </c>
      <c r="C21" s="15" t="s">
        <v>65</v>
      </c>
      <c r="D21" s="16" t="s">
        <v>66</v>
      </c>
      <c r="E21" s="17" t="s">
        <v>67</v>
      </c>
      <c r="F21" s="18">
        <v>73.7</v>
      </c>
      <c r="G21" s="18">
        <f t="shared" si="0"/>
        <v>29.48</v>
      </c>
      <c r="H21" s="18" t="s">
        <v>28</v>
      </c>
      <c r="I21" s="18" t="s">
        <v>28</v>
      </c>
      <c r="J21" s="18" t="s">
        <v>28</v>
      </c>
      <c r="K21" s="16" t="s">
        <v>28</v>
      </c>
      <c r="L21" s="16" t="s">
        <v>25</v>
      </c>
      <c r="M21" s="16" t="s">
        <v>29</v>
      </c>
    </row>
    <row r="22" s="1" customFormat="1" ht="16" customHeight="1" spans="1:13">
      <c r="A22" s="19"/>
      <c r="B22" s="19"/>
      <c r="C22" s="19"/>
      <c r="D22" s="16" t="s">
        <v>68</v>
      </c>
      <c r="E22" s="17" t="s">
        <v>69</v>
      </c>
      <c r="F22" s="18">
        <v>67.7</v>
      </c>
      <c r="G22" s="18">
        <f t="shared" si="0"/>
        <v>27.08</v>
      </c>
      <c r="H22" s="18" t="s">
        <v>28</v>
      </c>
      <c r="I22" s="18" t="s">
        <v>28</v>
      </c>
      <c r="J22" s="18" t="s">
        <v>28</v>
      </c>
      <c r="K22" s="16" t="s">
        <v>28</v>
      </c>
      <c r="L22" s="16" t="s">
        <v>25</v>
      </c>
      <c r="M22" s="16" t="s">
        <v>29</v>
      </c>
    </row>
    <row r="23" s="1" customFormat="1" ht="16" customHeight="1" spans="1:13">
      <c r="A23" s="20"/>
      <c r="B23" s="20"/>
      <c r="C23" s="20"/>
      <c r="D23" s="16" t="s">
        <v>70</v>
      </c>
      <c r="E23" s="17" t="s">
        <v>71</v>
      </c>
      <c r="F23" s="18">
        <v>63.8</v>
      </c>
      <c r="G23" s="18">
        <f t="shared" si="0"/>
        <v>25.52</v>
      </c>
      <c r="H23" s="18" t="s">
        <v>28</v>
      </c>
      <c r="I23" s="18" t="s">
        <v>28</v>
      </c>
      <c r="J23" s="18" t="s">
        <v>28</v>
      </c>
      <c r="K23" s="16" t="s">
        <v>28</v>
      </c>
      <c r="L23" s="16" t="s">
        <v>25</v>
      </c>
      <c r="M23" s="16" t="s">
        <v>29</v>
      </c>
    </row>
    <row r="24" s="1" customFormat="1" ht="16" customHeight="1" spans="1:13">
      <c r="A24" s="15" t="s">
        <v>15</v>
      </c>
      <c r="B24" s="15" t="s">
        <v>72</v>
      </c>
      <c r="C24" s="15" t="s">
        <v>73</v>
      </c>
      <c r="D24" s="16" t="s">
        <v>74</v>
      </c>
      <c r="E24" s="17" t="s">
        <v>75</v>
      </c>
      <c r="F24" s="18">
        <v>68.2</v>
      </c>
      <c r="G24" s="18">
        <f t="shared" si="0"/>
        <v>27.28</v>
      </c>
      <c r="H24" s="18">
        <v>92.4</v>
      </c>
      <c r="I24" s="18">
        <f t="shared" si="1"/>
        <v>55.44</v>
      </c>
      <c r="J24" s="18">
        <f>G24+I24</f>
        <v>82.72</v>
      </c>
      <c r="K24" s="16">
        <v>1</v>
      </c>
      <c r="L24" s="16" t="s">
        <v>20</v>
      </c>
      <c r="M24" s="16"/>
    </row>
    <row r="25" s="1" customFormat="1" ht="16" customHeight="1" spans="1:13">
      <c r="A25" s="19"/>
      <c r="B25" s="19"/>
      <c r="C25" s="19"/>
      <c r="D25" s="16" t="s">
        <v>76</v>
      </c>
      <c r="E25" s="17" t="s">
        <v>77</v>
      </c>
      <c r="F25" s="18">
        <v>73.6</v>
      </c>
      <c r="G25" s="18">
        <f t="shared" si="0"/>
        <v>29.44</v>
      </c>
      <c r="H25" s="18">
        <v>87.2</v>
      </c>
      <c r="I25" s="18">
        <f t="shared" si="1"/>
        <v>52.32</v>
      </c>
      <c r="J25" s="18">
        <f t="shared" ref="J25:J44" si="2">G25+I25</f>
        <v>81.76</v>
      </c>
      <c r="K25" s="16">
        <v>2</v>
      </c>
      <c r="L25" s="16" t="s">
        <v>25</v>
      </c>
      <c r="M25" s="16"/>
    </row>
    <row r="26" s="1" customFormat="1" ht="16" customHeight="1" spans="1:13">
      <c r="A26" s="20"/>
      <c r="B26" s="20"/>
      <c r="C26" s="20"/>
      <c r="D26" s="16" t="s">
        <v>78</v>
      </c>
      <c r="E26" s="17" t="s">
        <v>79</v>
      </c>
      <c r="F26" s="18">
        <v>67.6</v>
      </c>
      <c r="G26" s="18">
        <f t="shared" si="0"/>
        <v>27.04</v>
      </c>
      <c r="H26" s="18">
        <v>85.4</v>
      </c>
      <c r="I26" s="18">
        <f t="shared" si="1"/>
        <v>51.24</v>
      </c>
      <c r="J26" s="18">
        <f t="shared" si="2"/>
        <v>78.28</v>
      </c>
      <c r="K26" s="16">
        <v>3</v>
      </c>
      <c r="L26" s="16" t="s">
        <v>25</v>
      </c>
      <c r="M26" s="16"/>
    </row>
    <row r="27" s="1" customFormat="1" ht="16" customHeight="1" spans="1:13">
      <c r="A27" s="15" t="s">
        <v>15</v>
      </c>
      <c r="B27" s="15" t="s">
        <v>80</v>
      </c>
      <c r="C27" s="15" t="s">
        <v>81</v>
      </c>
      <c r="D27" s="16" t="s">
        <v>82</v>
      </c>
      <c r="E27" s="17" t="s">
        <v>83</v>
      </c>
      <c r="F27" s="18">
        <v>66.6</v>
      </c>
      <c r="G27" s="18">
        <f t="shared" si="0"/>
        <v>26.64</v>
      </c>
      <c r="H27" s="18">
        <v>90.33</v>
      </c>
      <c r="I27" s="18">
        <f t="shared" si="1"/>
        <v>54.198</v>
      </c>
      <c r="J27" s="18">
        <f t="shared" si="2"/>
        <v>80.838</v>
      </c>
      <c r="K27" s="16">
        <v>1</v>
      </c>
      <c r="L27" s="16" t="s">
        <v>20</v>
      </c>
      <c r="M27" s="16"/>
    </row>
    <row r="28" s="1" customFormat="1" ht="16" customHeight="1" spans="1:13">
      <c r="A28" s="19"/>
      <c r="B28" s="19"/>
      <c r="C28" s="19"/>
      <c r="D28" s="16" t="s">
        <v>84</v>
      </c>
      <c r="E28" s="17" t="s">
        <v>85</v>
      </c>
      <c r="F28" s="18">
        <v>78.1</v>
      </c>
      <c r="G28" s="18">
        <f t="shared" si="0"/>
        <v>31.24</v>
      </c>
      <c r="H28" s="18">
        <v>78.67</v>
      </c>
      <c r="I28" s="18">
        <f t="shared" si="1"/>
        <v>47.202</v>
      </c>
      <c r="J28" s="18">
        <f t="shared" si="2"/>
        <v>78.442</v>
      </c>
      <c r="K28" s="16">
        <v>2</v>
      </c>
      <c r="L28" s="16" t="s">
        <v>25</v>
      </c>
      <c r="M28" s="16"/>
    </row>
    <row r="29" s="1" customFormat="1" ht="16" customHeight="1" spans="1:13">
      <c r="A29" s="20"/>
      <c r="B29" s="20"/>
      <c r="C29" s="20"/>
      <c r="D29" s="16" t="s">
        <v>86</v>
      </c>
      <c r="E29" s="17" t="s">
        <v>87</v>
      </c>
      <c r="F29" s="18">
        <v>71.3</v>
      </c>
      <c r="G29" s="18">
        <f t="shared" si="0"/>
        <v>28.52</v>
      </c>
      <c r="H29" s="18">
        <v>68.67</v>
      </c>
      <c r="I29" s="18">
        <f t="shared" si="1"/>
        <v>41.202</v>
      </c>
      <c r="J29" s="18">
        <f t="shared" si="2"/>
        <v>69.722</v>
      </c>
      <c r="K29" s="16">
        <v>3</v>
      </c>
      <c r="L29" s="16" t="s">
        <v>25</v>
      </c>
      <c r="M29" s="16"/>
    </row>
    <row r="30" s="1" customFormat="1" ht="16" customHeight="1" spans="1:13">
      <c r="A30" s="15" t="s">
        <v>15</v>
      </c>
      <c r="B30" s="15" t="s">
        <v>88</v>
      </c>
      <c r="C30" s="15" t="s">
        <v>89</v>
      </c>
      <c r="D30" s="16" t="s">
        <v>90</v>
      </c>
      <c r="E30" s="17" t="s">
        <v>91</v>
      </c>
      <c r="F30" s="18">
        <v>62.8</v>
      </c>
      <c r="G30" s="18">
        <f t="shared" si="0"/>
        <v>25.12</v>
      </c>
      <c r="H30" s="18">
        <v>83.67</v>
      </c>
      <c r="I30" s="18">
        <f t="shared" si="1"/>
        <v>50.202</v>
      </c>
      <c r="J30" s="18">
        <f t="shared" si="2"/>
        <v>75.322</v>
      </c>
      <c r="K30" s="16">
        <v>1</v>
      </c>
      <c r="L30" s="16" t="s">
        <v>20</v>
      </c>
      <c r="M30" s="16"/>
    </row>
    <row r="31" s="1" customFormat="1" ht="16" customHeight="1" spans="1:13">
      <c r="A31" s="19"/>
      <c r="B31" s="19"/>
      <c r="C31" s="19"/>
      <c r="D31" s="16" t="s">
        <v>92</v>
      </c>
      <c r="E31" s="17" t="s">
        <v>93</v>
      </c>
      <c r="F31" s="18">
        <v>61</v>
      </c>
      <c r="G31" s="18">
        <f t="shared" si="0"/>
        <v>24.4</v>
      </c>
      <c r="H31" s="18">
        <v>84.5</v>
      </c>
      <c r="I31" s="18">
        <f t="shared" si="1"/>
        <v>50.7</v>
      </c>
      <c r="J31" s="18">
        <f t="shared" si="2"/>
        <v>75.1</v>
      </c>
      <c r="K31" s="16">
        <v>2</v>
      </c>
      <c r="L31" s="16" t="s">
        <v>25</v>
      </c>
      <c r="M31" s="16"/>
    </row>
    <row r="32" s="1" customFormat="1" ht="16" customHeight="1" spans="1:13">
      <c r="A32" s="20"/>
      <c r="B32" s="20"/>
      <c r="C32" s="20"/>
      <c r="D32" s="16" t="s">
        <v>94</v>
      </c>
      <c r="E32" s="17" t="s">
        <v>95</v>
      </c>
      <c r="F32" s="18">
        <v>66.4</v>
      </c>
      <c r="G32" s="18">
        <f t="shared" si="0"/>
        <v>26.56</v>
      </c>
      <c r="H32" s="18">
        <v>78.33</v>
      </c>
      <c r="I32" s="18">
        <f t="shared" si="1"/>
        <v>46.998</v>
      </c>
      <c r="J32" s="18">
        <f t="shared" si="2"/>
        <v>73.558</v>
      </c>
      <c r="K32" s="16">
        <v>3</v>
      </c>
      <c r="L32" s="16" t="s">
        <v>25</v>
      </c>
      <c r="M32" s="16"/>
    </row>
    <row r="33" s="1" customFormat="1" ht="16" customHeight="1" spans="1:13">
      <c r="A33" s="15" t="s">
        <v>15</v>
      </c>
      <c r="B33" s="15" t="s">
        <v>96</v>
      </c>
      <c r="C33" s="15" t="s">
        <v>97</v>
      </c>
      <c r="D33" s="16" t="s">
        <v>98</v>
      </c>
      <c r="E33" s="17" t="s">
        <v>99</v>
      </c>
      <c r="F33" s="18">
        <v>61.8</v>
      </c>
      <c r="G33" s="18">
        <f t="shared" si="0"/>
        <v>24.72</v>
      </c>
      <c r="H33" s="18">
        <v>90.6</v>
      </c>
      <c r="I33" s="18">
        <f t="shared" si="1"/>
        <v>54.36</v>
      </c>
      <c r="J33" s="18">
        <f t="shared" si="2"/>
        <v>79.08</v>
      </c>
      <c r="K33" s="16">
        <v>1</v>
      </c>
      <c r="L33" s="16" t="s">
        <v>20</v>
      </c>
      <c r="M33" s="16"/>
    </row>
    <row r="34" s="1" customFormat="1" ht="16" customHeight="1" spans="1:13">
      <c r="A34" s="19"/>
      <c r="B34" s="19"/>
      <c r="C34" s="19"/>
      <c r="D34" s="16" t="s">
        <v>100</v>
      </c>
      <c r="E34" s="17" t="s">
        <v>101</v>
      </c>
      <c r="F34" s="18">
        <v>67.9</v>
      </c>
      <c r="G34" s="18">
        <f t="shared" si="0"/>
        <v>27.16</v>
      </c>
      <c r="H34" s="18">
        <v>82.4</v>
      </c>
      <c r="I34" s="18">
        <f t="shared" si="1"/>
        <v>49.44</v>
      </c>
      <c r="J34" s="18">
        <f t="shared" si="2"/>
        <v>76.6</v>
      </c>
      <c r="K34" s="16">
        <v>2</v>
      </c>
      <c r="L34" s="16" t="s">
        <v>25</v>
      </c>
      <c r="M34" s="16"/>
    </row>
    <row r="35" s="1" customFormat="1" ht="16" customHeight="1" spans="1:13">
      <c r="A35" s="20"/>
      <c r="B35" s="20"/>
      <c r="C35" s="20"/>
      <c r="D35" s="16" t="s">
        <v>102</v>
      </c>
      <c r="E35" s="17" t="s">
        <v>103</v>
      </c>
      <c r="F35" s="18">
        <v>51.6</v>
      </c>
      <c r="G35" s="18">
        <f t="shared" si="0"/>
        <v>20.64</v>
      </c>
      <c r="H35" s="18">
        <v>77.2</v>
      </c>
      <c r="I35" s="18">
        <f t="shared" si="1"/>
        <v>46.32</v>
      </c>
      <c r="J35" s="18">
        <f t="shared" si="2"/>
        <v>66.96</v>
      </c>
      <c r="K35" s="16">
        <v>3</v>
      </c>
      <c r="L35" s="16" t="s">
        <v>25</v>
      </c>
      <c r="M35" s="16"/>
    </row>
    <row r="36" s="1" customFormat="1" ht="16" customHeight="1" spans="1:13">
      <c r="A36" s="15" t="s">
        <v>15</v>
      </c>
      <c r="B36" s="15" t="s">
        <v>104</v>
      </c>
      <c r="C36" s="15" t="s">
        <v>105</v>
      </c>
      <c r="D36" s="16" t="s">
        <v>106</v>
      </c>
      <c r="E36" s="17" t="s">
        <v>107</v>
      </c>
      <c r="F36" s="18">
        <v>56.7</v>
      </c>
      <c r="G36" s="18">
        <f t="shared" si="0"/>
        <v>22.68</v>
      </c>
      <c r="H36" s="18">
        <v>84.6</v>
      </c>
      <c r="I36" s="18">
        <f t="shared" si="1"/>
        <v>50.76</v>
      </c>
      <c r="J36" s="18">
        <f t="shared" si="2"/>
        <v>73.44</v>
      </c>
      <c r="K36" s="16">
        <v>1</v>
      </c>
      <c r="L36" s="16" t="s">
        <v>20</v>
      </c>
      <c r="M36" s="16"/>
    </row>
    <row r="37" s="1" customFormat="1" ht="16" customHeight="1" spans="1:13">
      <c r="A37" s="20"/>
      <c r="B37" s="20"/>
      <c r="C37" s="20"/>
      <c r="D37" s="16" t="s">
        <v>108</v>
      </c>
      <c r="E37" s="17" t="s">
        <v>109</v>
      </c>
      <c r="F37" s="18">
        <v>53.8</v>
      </c>
      <c r="G37" s="18">
        <f t="shared" si="0"/>
        <v>21.52</v>
      </c>
      <c r="H37" s="18">
        <v>78.7</v>
      </c>
      <c r="I37" s="18">
        <f t="shared" si="1"/>
        <v>47.22</v>
      </c>
      <c r="J37" s="18">
        <f t="shared" si="2"/>
        <v>68.74</v>
      </c>
      <c r="K37" s="16">
        <v>2</v>
      </c>
      <c r="L37" s="16" t="s">
        <v>25</v>
      </c>
      <c r="M37" s="16"/>
    </row>
    <row r="38" s="1" customFormat="1" ht="16" customHeight="1" spans="1:13">
      <c r="A38" s="15" t="s">
        <v>15</v>
      </c>
      <c r="B38" s="15" t="s">
        <v>110</v>
      </c>
      <c r="C38" s="15" t="s">
        <v>111</v>
      </c>
      <c r="D38" s="16" t="s">
        <v>112</v>
      </c>
      <c r="E38" s="17" t="s">
        <v>113</v>
      </c>
      <c r="F38" s="18">
        <v>67.2</v>
      </c>
      <c r="G38" s="18">
        <f t="shared" si="0"/>
        <v>26.88</v>
      </c>
      <c r="H38" s="18">
        <v>87</v>
      </c>
      <c r="I38" s="18">
        <f t="shared" si="1"/>
        <v>52.2</v>
      </c>
      <c r="J38" s="18">
        <f t="shared" si="2"/>
        <v>79.08</v>
      </c>
      <c r="K38" s="16">
        <v>1</v>
      </c>
      <c r="L38" s="16" t="s">
        <v>20</v>
      </c>
      <c r="M38" s="16"/>
    </row>
    <row r="39" s="1" customFormat="1" ht="16" customHeight="1" spans="1:13">
      <c r="A39" s="20"/>
      <c r="B39" s="20"/>
      <c r="C39" s="20"/>
      <c r="D39" s="16" t="s">
        <v>114</v>
      </c>
      <c r="E39" s="17" t="s">
        <v>115</v>
      </c>
      <c r="F39" s="18">
        <v>57.2</v>
      </c>
      <c r="G39" s="18">
        <f t="shared" si="0"/>
        <v>22.88</v>
      </c>
      <c r="H39" s="18">
        <v>84</v>
      </c>
      <c r="I39" s="18">
        <f t="shared" si="1"/>
        <v>50.4</v>
      </c>
      <c r="J39" s="18">
        <f t="shared" si="2"/>
        <v>73.28</v>
      </c>
      <c r="K39" s="16">
        <v>2</v>
      </c>
      <c r="L39" s="16" t="s">
        <v>20</v>
      </c>
      <c r="M39" s="16"/>
    </row>
    <row r="40" s="1" customFormat="1" ht="16" customHeight="1" spans="1:13">
      <c r="A40" s="15" t="s">
        <v>15</v>
      </c>
      <c r="B40" s="15" t="s">
        <v>116</v>
      </c>
      <c r="C40" s="15" t="s">
        <v>117</v>
      </c>
      <c r="D40" s="16" t="s">
        <v>118</v>
      </c>
      <c r="E40" s="17" t="s">
        <v>119</v>
      </c>
      <c r="F40" s="18">
        <v>64.1</v>
      </c>
      <c r="G40" s="18">
        <f t="shared" si="0"/>
        <v>25.64</v>
      </c>
      <c r="H40" s="18">
        <v>87</v>
      </c>
      <c r="I40" s="18">
        <f t="shared" si="1"/>
        <v>52.2</v>
      </c>
      <c r="J40" s="18">
        <f t="shared" si="2"/>
        <v>77.84</v>
      </c>
      <c r="K40" s="16">
        <v>1</v>
      </c>
      <c r="L40" s="16" t="s">
        <v>20</v>
      </c>
      <c r="M40" s="16"/>
    </row>
    <row r="41" s="1" customFormat="1" ht="16" customHeight="1" spans="1:13">
      <c r="A41" s="19"/>
      <c r="B41" s="19"/>
      <c r="C41" s="19"/>
      <c r="D41" s="16" t="s">
        <v>120</v>
      </c>
      <c r="E41" s="17" t="s">
        <v>121</v>
      </c>
      <c r="F41" s="18">
        <v>66.2</v>
      </c>
      <c r="G41" s="18">
        <f t="shared" si="0"/>
        <v>26.48</v>
      </c>
      <c r="H41" s="18">
        <v>81.67</v>
      </c>
      <c r="I41" s="18">
        <f t="shared" si="1"/>
        <v>49.002</v>
      </c>
      <c r="J41" s="18">
        <f t="shared" si="2"/>
        <v>75.482</v>
      </c>
      <c r="K41" s="16">
        <v>2</v>
      </c>
      <c r="L41" s="16" t="s">
        <v>20</v>
      </c>
      <c r="M41" s="16"/>
    </row>
    <row r="42" s="1" customFormat="1" ht="16" customHeight="1" spans="1:13">
      <c r="A42" s="19"/>
      <c r="B42" s="19"/>
      <c r="C42" s="19"/>
      <c r="D42" s="16" t="s">
        <v>122</v>
      </c>
      <c r="E42" s="17" t="s">
        <v>123</v>
      </c>
      <c r="F42" s="18">
        <v>64.6</v>
      </c>
      <c r="G42" s="18">
        <f t="shared" si="0"/>
        <v>25.84</v>
      </c>
      <c r="H42" s="18">
        <v>82</v>
      </c>
      <c r="I42" s="18">
        <f t="shared" si="1"/>
        <v>49.2</v>
      </c>
      <c r="J42" s="18">
        <f t="shared" si="2"/>
        <v>75.04</v>
      </c>
      <c r="K42" s="16">
        <v>3</v>
      </c>
      <c r="L42" s="16" t="s">
        <v>25</v>
      </c>
      <c r="M42" s="16"/>
    </row>
    <row r="43" s="1" customFormat="1" ht="16" customHeight="1" spans="1:13">
      <c r="A43" s="19"/>
      <c r="B43" s="19"/>
      <c r="C43" s="19"/>
      <c r="D43" s="16" t="s">
        <v>124</v>
      </c>
      <c r="E43" s="17" t="s">
        <v>125</v>
      </c>
      <c r="F43" s="18">
        <v>61</v>
      </c>
      <c r="G43" s="18">
        <f t="shared" si="0"/>
        <v>24.4</v>
      </c>
      <c r="H43" s="18">
        <v>82.67</v>
      </c>
      <c r="I43" s="18">
        <f t="shared" si="1"/>
        <v>49.602</v>
      </c>
      <c r="J43" s="18">
        <f t="shared" si="2"/>
        <v>74.002</v>
      </c>
      <c r="K43" s="16">
        <v>4</v>
      </c>
      <c r="L43" s="16" t="s">
        <v>25</v>
      </c>
      <c r="M43" s="16"/>
    </row>
    <row r="44" s="1" customFormat="1" ht="16" customHeight="1" spans="1:13">
      <c r="A44" s="19"/>
      <c r="B44" s="19"/>
      <c r="C44" s="19"/>
      <c r="D44" s="16" t="s">
        <v>126</v>
      </c>
      <c r="E44" s="17" t="s">
        <v>127</v>
      </c>
      <c r="F44" s="18">
        <v>64</v>
      </c>
      <c r="G44" s="18">
        <f t="shared" si="0"/>
        <v>25.6</v>
      </c>
      <c r="H44" s="18">
        <v>79.67</v>
      </c>
      <c r="I44" s="18">
        <f t="shared" si="1"/>
        <v>47.802</v>
      </c>
      <c r="J44" s="18">
        <f t="shared" si="2"/>
        <v>73.402</v>
      </c>
      <c r="K44" s="16">
        <v>5</v>
      </c>
      <c r="L44" s="16" t="s">
        <v>25</v>
      </c>
      <c r="M44" s="16"/>
    </row>
    <row r="45" s="1" customFormat="1" ht="16" customHeight="1" spans="1:13">
      <c r="A45" s="20"/>
      <c r="B45" s="20"/>
      <c r="C45" s="20"/>
      <c r="D45" s="16" t="s">
        <v>128</v>
      </c>
      <c r="E45" s="17" t="s">
        <v>129</v>
      </c>
      <c r="F45" s="18">
        <v>65.8</v>
      </c>
      <c r="G45" s="18">
        <f t="shared" si="0"/>
        <v>26.32</v>
      </c>
      <c r="H45" s="18" t="s">
        <v>28</v>
      </c>
      <c r="I45" s="18" t="s">
        <v>28</v>
      </c>
      <c r="J45" s="18" t="s">
        <v>28</v>
      </c>
      <c r="K45" s="16" t="s">
        <v>28</v>
      </c>
      <c r="L45" s="16" t="s">
        <v>25</v>
      </c>
      <c r="M45" s="16" t="s">
        <v>29</v>
      </c>
    </row>
    <row r="46" s="1" customFormat="1" ht="16" customHeight="1" spans="1:13">
      <c r="A46" s="15" t="s">
        <v>15</v>
      </c>
      <c r="B46" s="15" t="s">
        <v>130</v>
      </c>
      <c r="C46" s="15" t="s">
        <v>131</v>
      </c>
      <c r="D46" s="16" t="s">
        <v>132</v>
      </c>
      <c r="E46" s="17" t="s">
        <v>133</v>
      </c>
      <c r="F46" s="18">
        <v>66.6</v>
      </c>
      <c r="G46" s="18">
        <f t="shared" si="0"/>
        <v>26.64</v>
      </c>
      <c r="H46" s="18">
        <v>86.33</v>
      </c>
      <c r="I46" s="18">
        <f t="shared" si="1"/>
        <v>51.798</v>
      </c>
      <c r="J46" s="18">
        <f t="shared" ref="J46:J53" si="3">G46+I46</f>
        <v>78.438</v>
      </c>
      <c r="K46" s="16">
        <v>1</v>
      </c>
      <c r="L46" s="16" t="s">
        <v>20</v>
      </c>
      <c r="M46" s="16"/>
    </row>
    <row r="47" s="1" customFormat="1" ht="16" customHeight="1" spans="1:13">
      <c r="A47" s="19"/>
      <c r="B47" s="19"/>
      <c r="C47" s="19"/>
      <c r="D47" s="16" t="s">
        <v>134</v>
      </c>
      <c r="E47" s="17" t="s">
        <v>135</v>
      </c>
      <c r="F47" s="18">
        <v>60</v>
      </c>
      <c r="G47" s="18">
        <f t="shared" si="0"/>
        <v>24</v>
      </c>
      <c r="H47" s="18">
        <v>81.33</v>
      </c>
      <c r="I47" s="18">
        <f t="shared" si="1"/>
        <v>48.798</v>
      </c>
      <c r="J47" s="18">
        <f t="shared" si="3"/>
        <v>72.798</v>
      </c>
      <c r="K47" s="16">
        <v>2</v>
      </c>
      <c r="L47" s="16" t="s">
        <v>25</v>
      </c>
      <c r="M47" s="16"/>
    </row>
    <row r="48" s="1" customFormat="1" ht="16" customHeight="1" spans="1:13">
      <c r="A48" s="20"/>
      <c r="B48" s="20"/>
      <c r="C48" s="20"/>
      <c r="D48" s="16" t="s">
        <v>136</v>
      </c>
      <c r="E48" s="17" t="s">
        <v>137</v>
      </c>
      <c r="F48" s="18">
        <v>58.9</v>
      </c>
      <c r="G48" s="18">
        <f t="shared" si="0"/>
        <v>23.56</v>
      </c>
      <c r="H48" s="18">
        <v>78.67</v>
      </c>
      <c r="I48" s="18">
        <f t="shared" si="1"/>
        <v>47.202</v>
      </c>
      <c r="J48" s="18">
        <f t="shared" si="3"/>
        <v>70.762</v>
      </c>
      <c r="K48" s="16">
        <v>3</v>
      </c>
      <c r="L48" s="16" t="s">
        <v>25</v>
      </c>
      <c r="M48" s="16"/>
    </row>
    <row r="49" s="1" customFormat="1" ht="16" customHeight="1" spans="1:13">
      <c r="A49" s="15" t="s">
        <v>15</v>
      </c>
      <c r="B49" s="15" t="s">
        <v>138</v>
      </c>
      <c r="C49" s="15" t="s">
        <v>139</v>
      </c>
      <c r="D49" s="16" t="s">
        <v>140</v>
      </c>
      <c r="E49" s="17" t="s">
        <v>141</v>
      </c>
      <c r="F49" s="18">
        <v>63.8</v>
      </c>
      <c r="G49" s="18">
        <f t="shared" si="0"/>
        <v>25.52</v>
      </c>
      <c r="H49" s="18">
        <v>90.4</v>
      </c>
      <c r="I49" s="18">
        <f t="shared" si="1"/>
        <v>54.24</v>
      </c>
      <c r="J49" s="18">
        <f t="shared" si="3"/>
        <v>79.76</v>
      </c>
      <c r="K49" s="16">
        <v>1</v>
      </c>
      <c r="L49" s="16" t="s">
        <v>20</v>
      </c>
      <c r="M49" s="16"/>
    </row>
    <row r="50" s="1" customFormat="1" ht="16" customHeight="1" spans="1:13">
      <c r="A50" s="19"/>
      <c r="B50" s="19"/>
      <c r="C50" s="19"/>
      <c r="D50" s="16" t="s">
        <v>142</v>
      </c>
      <c r="E50" s="17" t="s">
        <v>143</v>
      </c>
      <c r="F50" s="18">
        <v>65.4</v>
      </c>
      <c r="G50" s="18">
        <f t="shared" si="0"/>
        <v>26.16</v>
      </c>
      <c r="H50" s="18">
        <v>86</v>
      </c>
      <c r="I50" s="18">
        <f t="shared" si="1"/>
        <v>51.6</v>
      </c>
      <c r="J50" s="18">
        <f t="shared" si="3"/>
        <v>77.76</v>
      </c>
      <c r="K50" s="16">
        <v>2</v>
      </c>
      <c r="L50" s="16" t="s">
        <v>20</v>
      </c>
      <c r="M50" s="16"/>
    </row>
    <row r="51" s="1" customFormat="1" ht="16" customHeight="1" spans="1:13">
      <c r="A51" s="19"/>
      <c r="B51" s="19"/>
      <c r="C51" s="19"/>
      <c r="D51" s="16" t="s">
        <v>144</v>
      </c>
      <c r="E51" s="17" t="s">
        <v>145</v>
      </c>
      <c r="F51" s="18">
        <v>73</v>
      </c>
      <c r="G51" s="18">
        <f t="shared" si="0"/>
        <v>29.2</v>
      </c>
      <c r="H51" s="18">
        <v>80.8</v>
      </c>
      <c r="I51" s="18">
        <f t="shared" si="1"/>
        <v>48.48</v>
      </c>
      <c r="J51" s="18">
        <f t="shared" si="3"/>
        <v>77.68</v>
      </c>
      <c r="K51" s="16">
        <v>3</v>
      </c>
      <c r="L51" s="16" t="s">
        <v>25</v>
      </c>
      <c r="M51" s="16"/>
    </row>
    <row r="52" s="1" customFormat="1" ht="16" customHeight="1" spans="1:13">
      <c r="A52" s="19"/>
      <c r="B52" s="19"/>
      <c r="C52" s="19"/>
      <c r="D52" s="16" t="s">
        <v>146</v>
      </c>
      <c r="E52" s="17" t="s">
        <v>147</v>
      </c>
      <c r="F52" s="18">
        <v>71</v>
      </c>
      <c r="G52" s="18">
        <f t="shared" si="0"/>
        <v>28.4</v>
      </c>
      <c r="H52" s="18">
        <v>81.2</v>
      </c>
      <c r="I52" s="18">
        <f t="shared" si="1"/>
        <v>48.72</v>
      </c>
      <c r="J52" s="18">
        <f t="shared" si="3"/>
        <v>77.12</v>
      </c>
      <c r="K52" s="16">
        <v>4</v>
      </c>
      <c r="L52" s="16" t="s">
        <v>25</v>
      </c>
      <c r="M52" s="16"/>
    </row>
    <row r="53" s="1" customFormat="1" ht="16" customHeight="1" spans="1:13">
      <c r="A53" s="19"/>
      <c r="B53" s="19"/>
      <c r="C53" s="19"/>
      <c r="D53" s="16" t="s">
        <v>148</v>
      </c>
      <c r="E53" s="17" t="s">
        <v>149</v>
      </c>
      <c r="F53" s="18">
        <v>63.5</v>
      </c>
      <c r="G53" s="18">
        <f t="shared" si="0"/>
        <v>25.4</v>
      </c>
      <c r="H53" s="18">
        <v>80</v>
      </c>
      <c r="I53" s="18">
        <f t="shared" si="1"/>
        <v>48</v>
      </c>
      <c r="J53" s="18">
        <f t="shared" si="3"/>
        <v>73.4</v>
      </c>
      <c r="K53" s="16">
        <v>5</v>
      </c>
      <c r="L53" s="16" t="s">
        <v>25</v>
      </c>
      <c r="M53" s="16"/>
    </row>
    <row r="54" s="1" customFormat="1" ht="16" customHeight="1" spans="1:13">
      <c r="A54" s="20"/>
      <c r="B54" s="20"/>
      <c r="C54" s="20"/>
      <c r="D54" s="16" t="s">
        <v>150</v>
      </c>
      <c r="E54" s="17" t="s">
        <v>151</v>
      </c>
      <c r="F54" s="18">
        <v>64.3</v>
      </c>
      <c r="G54" s="18">
        <f t="shared" si="0"/>
        <v>25.72</v>
      </c>
      <c r="H54" s="18" t="s">
        <v>28</v>
      </c>
      <c r="I54" s="18" t="s">
        <v>28</v>
      </c>
      <c r="J54" s="18" t="s">
        <v>28</v>
      </c>
      <c r="K54" s="16" t="s">
        <v>28</v>
      </c>
      <c r="L54" s="16" t="s">
        <v>25</v>
      </c>
      <c r="M54" s="16" t="s">
        <v>29</v>
      </c>
    </row>
    <row r="55" s="1" customFormat="1" ht="16" customHeight="1" spans="1:13">
      <c r="A55" s="15" t="s">
        <v>15</v>
      </c>
      <c r="B55" s="15" t="s">
        <v>152</v>
      </c>
      <c r="C55" s="15" t="s">
        <v>153</v>
      </c>
      <c r="D55" s="16" t="s">
        <v>154</v>
      </c>
      <c r="E55" s="17" t="s">
        <v>155</v>
      </c>
      <c r="F55" s="18">
        <v>67.3</v>
      </c>
      <c r="G55" s="18">
        <f t="shared" si="0"/>
        <v>26.92</v>
      </c>
      <c r="H55" s="18">
        <v>90.2</v>
      </c>
      <c r="I55" s="18">
        <f t="shared" si="1"/>
        <v>54.12</v>
      </c>
      <c r="J55" s="18">
        <f>G55+I55</f>
        <v>81.04</v>
      </c>
      <c r="K55" s="16">
        <v>1</v>
      </c>
      <c r="L55" s="16" t="s">
        <v>20</v>
      </c>
      <c r="M55" s="16"/>
    </row>
    <row r="56" s="1" customFormat="1" ht="16" customHeight="1" spans="1:13">
      <c r="A56" s="19"/>
      <c r="B56" s="19"/>
      <c r="C56" s="19"/>
      <c r="D56" s="16" t="s">
        <v>156</v>
      </c>
      <c r="E56" s="17" t="s">
        <v>157</v>
      </c>
      <c r="F56" s="18">
        <v>60.8</v>
      </c>
      <c r="G56" s="18">
        <f t="shared" si="0"/>
        <v>24.32</v>
      </c>
      <c r="H56" s="18">
        <v>84.4</v>
      </c>
      <c r="I56" s="18">
        <f t="shared" si="1"/>
        <v>50.64</v>
      </c>
      <c r="J56" s="18">
        <f t="shared" ref="J56:J71" si="4">G56+I56</f>
        <v>74.96</v>
      </c>
      <c r="K56" s="16">
        <v>2</v>
      </c>
      <c r="L56" s="16" t="s">
        <v>25</v>
      </c>
      <c r="M56" s="16"/>
    </row>
    <row r="57" s="1" customFormat="1" ht="16" customHeight="1" spans="1:13">
      <c r="A57" s="20"/>
      <c r="B57" s="20"/>
      <c r="C57" s="20"/>
      <c r="D57" s="16" t="s">
        <v>158</v>
      </c>
      <c r="E57" s="17" t="s">
        <v>159</v>
      </c>
      <c r="F57" s="18">
        <v>58.6</v>
      </c>
      <c r="G57" s="18">
        <f t="shared" si="0"/>
        <v>23.44</v>
      </c>
      <c r="H57" s="18">
        <v>84.2</v>
      </c>
      <c r="I57" s="18">
        <f t="shared" si="1"/>
        <v>50.52</v>
      </c>
      <c r="J57" s="18">
        <f t="shared" si="4"/>
        <v>73.96</v>
      </c>
      <c r="K57" s="16">
        <v>3</v>
      </c>
      <c r="L57" s="16" t="s">
        <v>25</v>
      </c>
      <c r="M57" s="16"/>
    </row>
    <row r="58" s="1" customFormat="1" ht="16" customHeight="1" spans="1:13">
      <c r="A58" s="15" t="s">
        <v>15</v>
      </c>
      <c r="B58" s="15" t="s">
        <v>160</v>
      </c>
      <c r="C58" s="15" t="s">
        <v>161</v>
      </c>
      <c r="D58" s="16" t="s">
        <v>162</v>
      </c>
      <c r="E58" s="17" t="s">
        <v>163</v>
      </c>
      <c r="F58" s="18">
        <v>58.2</v>
      </c>
      <c r="G58" s="18">
        <f t="shared" si="0"/>
        <v>23.28</v>
      </c>
      <c r="H58" s="18">
        <v>88.67</v>
      </c>
      <c r="I58" s="18">
        <f t="shared" si="1"/>
        <v>53.202</v>
      </c>
      <c r="J58" s="18">
        <f t="shared" si="4"/>
        <v>76.482</v>
      </c>
      <c r="K58" s="16">
        <v>1</v>
      </c>
      <c r="L58" s="16" t="s">
        <v>20</v>
      </c>
      <c r="M58" s="16"/>
    </row>
    <row r="59" s="1" customFormat="1" ht="16" customHeight="1" spans="1:13">
      <c r="A59" s="19"/>
      <c r="B59" s="19"/>
      <c r="C59" s="19"/>
      <c r="D59" s="16" t="s">
        <v>164</v>
      </c>
      <c r="E59" s="17" t="s">
        <v>165</v>
      </c>
      <c r="F59" s="18">
        <v>58</v>
      </c>
      <c r="G59" s="18">
        <f t="shared" si="0"/>
        <v>23.2</v>
      </c>
      <c r="H59" s="18">
        <v>82.67</v>
      </c>
      <c r="I59" s="18">
        <f t="shared" si="1"/>
        <v>49.602</v>
      </c>
      <c r="J59" s="18">
        <f t="shared" si="4"/>
        <v>72.802</v>
      </c>
      <c r="K59" s="16">
        <v>2</v>
      </c>
      <c r="L59" s="16" t="s">
        <v>20</v>
      </c>
      <c r="M59" s="16"/>
    </row>
    <row r="60" s="1" customFormat="1" ht="16" customHeight="1" spans="1:13">
      <c r="A60" s="19"/>
      <c r="B60" s="19"/>
      <c r="C60" s="19"/>
      <c r="D60" s="16" t="s">
        <v>166</v>
      </c>
      <c r="E60" s="17" t="s">
        <v>167</v>
      </c>
      <c r="F60" s="18">
        <v>56.9</v>
      </c>
      <c r="G60" s="18">
        <f t="shared" si="0"/>
        <v>22.76</v>
      </c>
      <c r="H60" s="18">
        <v>82.67</v>
      </c>
      <c r="I60" s="18">
        <f t="shared" si="1"/>
        <v>49.602</v>
      </c>
      <c r="J60" s="18">
        <f t="shared" si="4"/>
        <v>72.362</v>
      </c>
      <c r="K60" s="16">
        <v>3</v>
      </c>
      <c r="L60" s="16" t="s">
        <v>25</v>
      </c>
      <c r="M60" s="16"/>
    </row>
    <row r="61" s="1" customFormat="1" ht="16" customHeight="1" spans="1:13">
      <c r="A61" s="19"/>
      <c r="B61" s="19"/>
      <c r="C61" s="19"/>
      <c r="D61" s="16" t="s">
        <v>168</v>
      </c>
      <c r="E61" s="17" t="s">
        <v>169</v>
      </c>
      <c r="F61" s="18">
        <v>63.4</v>
      </c>
      <c r="G61" s="18">
        <f t="shared" si="0"/>
        <v>25.36</v>
      </c>
      <c r="H61" s="18">
        <v>77.67</v>
      </c>
      <c r="I61" s="18">
        <f t="shared" si="1"/>
        <v>46.602</v>
      </c>
      <c r="J61" s="18">
        <f t="shared" si="4"/>
        <v>71.962</v>
      </c>
      <c r="K61" s="16">
        <v>4</v>
      </c>
      <c r="L61" s="16" t="s">
        <v>25</v>
      </c>
      <c r="M61" s="16"/>
    </row>
    <row r="62" s="1" customFormat="1" ht="16" customHeight="1" spans="1:13">
      <c r="A62" s="20"/>
      <c r="B62" s="20"/>
      <c r="C62" s="20"/>
      <c r="D62" s="16" t="s">
        <v>170</v>
      </c>
      <c r="E62" s="17" t="s">
        <v>171</v>
      </c>
      <c r="F62" s="18">
        <v>52.2</v>
      </c>
      <c r="G62" s="18">
        <f t="shared" si="0"/>
        <v>20.88</v>
      </c>
      <c r="H62" s="18">
        <v>81.67</v>
      </c>
      <c r="I62" s="18">
        <f t="shared" si="1"/>
        <v>49.002</v>
      </c>
      <c r="J62" s="18">
        <f t="shared" si="4"/>
        <v>69.882</v>
      </c>
      <c r="K62" s="16">
        <v>5</v>
      </c>
      <c r="L62" s="16" t="s">
        <v>25</v>
      </c>
      <c r="M62" s="16"/>
    </row>
    <row r="63" s="1" customFormat="1" ht="16" customHeight="1" spans="1:13">
      <c r="A63" s="15" t="s">
        <v>15</v>
      </c>
      <c r="B63" s="15" t="s">
        <v>172</v>
      </c>
      <c r="C63" s="15" t="s">
        <v>173</v>
      </c>
      <c r="D63" s="16" t="s">
        <v>174</v>
      </c>
      <c r="E63" s="17" t="s">
        <v>175</v>
      </c>
      <c r="F63" s="18">
        <v>59.8</v>
      </c>
      <c r="G63" s="18">
        <f t="shared" si="0"/>
        <v>23.92</v>
      </c>
      <c r="H63" s="18">
        <v>90.2</v>
      </c>
      <c r="I63" s="18">
        <f t="shared" si="1"/>
        <v>54.12</v>
      </c>
      <c r="J63" s="18">
        <f t="shared" si="4"/>
        <v>78.04</v>
      </c>
      <c r="K63" s="16">
        <v>1</v>
      </c>
      <c r="L63" s="16" t="s">
        <v>20</v>
      </c>
      <c r="M63" s="16"/>
    </row>
    <row r="64" s="1" customFormat="1" ht="16" customHeight="1" spans="1:13">
      <c r="A64" s="19"/>
      <c r="B64" s="19"/>
      <c r="C64" s="19"/>
      <c r="D64" s="16" t="s">
        <v>176</v>
      </c>
      <c r="E64" s="17" t="s">
        <v>177</v>
      </c>
      <c r="F64" s="18">
        <v>56.2</v>
      </c>
      <c r="G64" s="18">
        <f t="shared" si="0"/>
        <v>22.48</v>
      </c>
      <c r="H64" s="18">
        <v>85.6</v>
      </c>
      <c r="I64" s="18">
        <f t="shared" si="1"/>
        <v>51.36</v>
      </c>
      <c r="J64" s="18">
        <f t="shared" si="4"/>
        <v>73.84</v>
      </c>
      <c r="K64" s="16">
        <v>2</v>
      </c>
      <c r="L64" s="16" t="s">
        <v>25</v>
      </c>
      <c r="M64" s="16"/>
    </row>
    <row r="65" s="1" customFormat="1" ht="16" customHeight="1" spans="1:13">
      <c r="A65" s="20"/>
      <c r="B65" s="20"/>
      <c r="C65" s="20"/>
      <c r="D65" s="16" t="s">
        <v>178</v>
      </c>
      <c r="E65" s="17" t="s">
        <v>179</v>
      </c>
      <c r="F65" s="18">
        <v>53.6</v>
      </c>
      <c r="G65" s="18">
        <f t="shared" si="0"/>
        <v>21.44</v>
      </c>
      <c r="H65" s="18">
        <v>83.2</v>
      </c>
      <c r="I65" s="18">
        <f t="shared" si="1"/>
        <v>49.92</v>
      </c>
      <c r="J65" s="18">
        <f t="shared" si="4"/>
        <v>71.36</v>
      </c>
      <c r="K65" s="16">
        <v>3</v>
      </c>
      <c r="L65" s="16" t="s">
        <v>25</v>
      </c>
      <c r="M65" s="16"/>
    </row>
    <row r="66" s="1" customFormat="1" ht="16" customHeight="1" spans="1:13">
      <c r="A66" s="16" t="s">
        <v>15</v>
      </c>
      <c r="B66" s="16" t="s">
        <v>180</v>
      </c>
      <c r="C66" s="16" t="s">
        <v>181</v>
      </c>
      <c r="D66" s="16" t="s">
        <v>182</v>
      </c>
      <c r="E66" s="17" t="s">
        <v>183</v>
      </c>
      <c r="F66" s="18">
        <v>55.8</v>
      </c>
      <c r="G66" s="18">
        <f t="shared" si="0"/>
        <v>22.32</v>
      </c>
      <c r="H66" s="18">
        <v>86</v>
      </c>
      <c r="I66" s="18">
        <f t="shared" si="1"/>
        <v>51.6</v>
      </c>
      <c r="J66" s="18">
        <f t="shared" si="4"/>
        <v>73.92</v>
      </c>
      <c r="K66" s="16">
        <v>1</v>
      </c>
      <c r="L66" s="16" t="s">
        <v>20</v>
      </c>
      <c r="M66" s="16"/>
    </row>
    <row r="67" s="1" customFormat="1" ht="16" customHeight="1" spans="1:13">
      <c r="A67" s="15" t="s">
        <v>15</v>
      </c>
      <c r="B67" s="15" t="s">
        <v>184</v>
      </c>
      <c r="C67" s="15" t="s">
        <v>185</v>
      </c>
      <c r="D67" s="16" t="s">
        <v>186</v>
      </c>
      <c r="E67" s="17" t="s">
        <v>187</v>
      </c>
      <c r="F67" s="18">
        <v>73.7</v>
      </c>
      <c r="G67" s="18">
        <f t="shared" si="0"/>
        <v>29.48</v>
      </c>
      <c r="H67" s="18">
        <v>88.5</v>
      </c>
      <c r="I67" s="18">
        <f t="shared" si="1"/>
        <v>53.1</v>
      </c>
      <c r="J67" s="18">
        <f t="shared" si="4"/>
        <v>82.58</v>
      </c>
      <c r="K67" s="16">
        <v>1</v>
      </c>
      <c r="L67" s="16" t="s">
        <v>20</v>
      </c>
      <c r="M67" s="16"/>
    </row>
    <row r="68" s="1" customFormat="1" ht="16" customHeight="1" spans="1:13">
      <c r="A68" s="19"/>
      <c r="B68" s="19"/>
      <c r="C68" s="19"/>
      <c r="D68" s="16" t="s">
        <v>188</v>
      </c>
      <c r="E68" s="17" t="s">
        <v>189</v>
      </c>
      <c r="F68" s="18">
        <v>71.5</v>
      </c>
      <c r="G68" s="18">
        <f t="shared" ref="G68:G131" si="5">F68*0.4</f>
        <v>28.6</v>
      </c>
      <c r="H68" s="18">
        <v>83</v>
      </c>
      <c r="I68" s="18">
        <f t="shared" ref="I68:I81" si="6">H68*0.6</f>
        <v>49.8</v>
      </c>
      <c r="J68" s="18">
        <f t="shared" si="4"/>
        <v>78.4</v>
      </c>
      <c r="K68" s="16">
        <v>2</v>
      </c>
      <c r="L68" s="16" t="s">
        <v>20</v>
      </c>
      <c r="M68" s="16"/>
    </row>
    <row r="69" s="1" customFormat="1" ht="16" customHeight="1" spans="1:13">
      <c r="A69" s="19"/>
      <c r="B69" s="19"/>
      <c r="C69" s="19"/>
      <c r="D69" s="16" t="s">
        <v>190</v>
      </c>
      <c r="E69" s="17" t="s">
        <v>191</v>
      </c>
      <c r="F69" s="18">
        <v>71.2</v>
      </c>
      <c r="G69" s="18">
        <f t="shared" si="5"/>
        <v>28.48</v>
      </c>
      <c r="H69" s="18">
        <v>80</v>
      </c>
      <c r="I69" s="18">
        <f t="shared" si="6"/>
        <v>48</v>
      </c>
      <c r="J69" s="18">
        <f t="shared" si="4"/>
        <v>76.48</v>
      </c>
      <c r="K69" s="16">
        <v>3</v>
      </c>
      <c r="L69" s="16" t="s">
        <v>25</v>
      </c>
      <c r="M69" s="16"/>
    </row>
    <row r="70" s="1" customFormat="1" ht="16" customHeight="1" spans="1:13">
      <c r="A70" s="19"/>
      <c r="B70" s="19"/>
      <c r="C70" s="19"/>
      <c r="D70" s="16" t="s">
        <v>192</v>
      </c>
      <c r="E70" s="17" t="s">
        <v>193</v>
      </c>
      <c r="F70" s="18">
        <v>68.5</v>
      </c>
      <c r="G70" s="18">
        <f t="shared" si="5"/>
        <v>27.4</v>
      </c>
      <c r="H70" s="18">
        <v>75.67</v>
      </c>
      <c r="I70" s="18">
        <f t="shared" si="6"/>
        <v>45.402</v>
      </c>
      <c r="J70" s="18">
        <f t="shared" si="4"/>
        <v>72.802</v>
      </c>
      <c r="K70" s="16">
        <v>4</v>
      </c>
      <c r="L70" s="16" t="s">
        <v>25</v>
      </c>
      <c r="M70" s="16"/>
    </row>
    <row r="71" s="1" customFormat="1" ht="16" customHeight="1" spans="1:13">
      <c r="A71" s="19"/>
      <c r="B71" s="19"/>
      <c r="C71" s="19"/>
      <c r="D71" s="16" t="s">
        <v>194</v>
      </c>
      <c r="E71" s="17" t="s">
        <v>195</v>
      </c>
      <c r="F71" s="18">
        <v>65.9</v>
      </c>
      <c r="G71" s="18">
        <f t="shared" si="5"/>
        <v>26.36</v>
      </c>
      <c r="H71" s="18">
        <v>71.33</v>
      </c>
      <c r="I71" s="18">
        <f t="shared" si="6"/>
        <v>42.798</v>
      </c>
      <c r="J71" s="18">
        <f t="shared" si="4"/>
        <v>69.158</v>
      </c>
      <c r="K71" s="16">
        <v>5</v>
      </c>
      <c r="L71" s="16" t="s">
        <v>25</v>
      </c>
      <c r="M71" s="16"/>
    </row>
    <row r="72" s="1" customFormat="1" ht="16" customHeight="1" spans="1:13">
      <c r="A72" s="20"/>
      <c r="B72" s="20"/>
      <c r="C72" s="20"/>
      <c r="D72" s="16" t="s">
        <v>196</v>
      </c>
      <c r="E72" s="17" t="s">
        <v>197</v>
      </c>
      <c r="F72" s="18">
        <v>69.2</v>
      </c>
      <c r="G72" s="18">
        <f t="shared" si="5"/>
        <v>27.68</v>
      </c>
      <c r="H72" s="18" t="s">
        <v>28</v>
      </c>
      <c r="I72" s="18" t="s">
        <v>28</v>
      </c>
      <c r="J72" s="18" t="s">
        <v>28</v>
      </c>
      <c r="K72" s="16" t="s">
        <v>28</v>
      </c>
      <c r="L72" s="16" t="s">
        <v>25</v>
      </c>
      <c r="M72" s="16" t="s">
        <v>29</v>
      </c>
    </row>
    <row r="73" s="1" customFormat="1" ht="16" customHeight="1" spans="1:13">
      <c r="A73" s="15" t="s">
        <v>15</v>
      </c>
      <c r="B73" s="15" t="s">
        <v>198</v>
      </c>
      <c r="C73" s="15" t="s">
        <v>199</v>
      </c>
      <c r="D73" s="16" t="s">
        <v>200</v>
      </c>
      <c r="E73" s="17" t="s">
        <v>201</v>
      </c>
      <c r="F73" s="18">
        <v>54.5</v>
      </c>
      <c r="G73" s="18">
        <f t="shared" si="5"/>
        <v>21.8</v>
      </c>
      <c r="H73" s="18">
        <v>92.67</v>
      </c>
      <c r="I73" s="18">
        <f t="shared" si="6"/>
        <v>55.602</v>
      </c>
      <c r="J73" s="18">
        <f>G73+I73</f>
        <v>77.402</v>
      </c>
      <c r="K73" s="16">
        <v>1</v>
      </c>
      <c r="L73" s="16" t="s">
        <v>20</v>
      </c>
      <c r="M73" s="16"/>
    </row>
    <row r="74" s="1" customFormat="1" ht="16" customHeight="1" spans="1:13">
      <c r="A74" s="19"/>
      <c r="B74" s="19"/>
      <c r="C74" s="19"/>
      <c r="D74" s="16" t="s">
        <v>202</v>
      </c>
      <c r="E74" s="17" t="s">
        <v>203</v>
      </c>
      <c r="F74" s="18">
        <v>51.6</v>
      </c>
      <c r="G74" s="18">
        <f t="shared" si="5"/>
        <v>20.64</v>
      </c>
      <c r="H74" s="18">
        <v>86.67</v>
      </c>
      <c r="I74" s="18">
        <f t="shared" si="6"/>
        <v>52.002</v>
      </c>
      <c r="J74" s="18">
        <f t="shared" ref="J74:J80" si="7">G74+I74</f>
        <v>72.642</v>
      </c>
      <c r="K74" s="16">
        <v>2</v>
      </c>
      <c r="L74" s="16" t="s">
        <v>25</v>
      </c>
      <c r="M74" s="16"/>
    </row>
    <row r="75" s="1" customFormat="1" ht="16" customHeight="1" spans="1:13">
      <c r="A75" s="20"/>
      <c r="B75" s="20"/>
      <c r="C75" s="20"/>
      <c r="D75" s="16" t="s">
        <v>204</v>
      </c>
      <c r="E75" s="17" t="s">
        <v>205</v>
      </c>
      <c r="F75" s="18">
        <v>55.3</v>
      </c>
      <c r="G75" s="18">
        <f t="shared" si="5"/>
        <v>22.12</v>
      </c>
      <c r="H75" s="18">
        <v>81.33</v>
      </c>
      <c r="I75" s="18">
        <f t="shared" si="6"/>
        <v>48.798</v>
      </c>
      <c r="J75" s="18">
        <f t="shared" si="7"/>
        <v>70.918</v>
      </c>
      <c r="K75" s="16">
        <v>3</v>
      </c>
      <c r="L75" s="16" t="s">
        <v>25</v>
      </c>
      <c r="M75" s="16"/>
    </row>
    <row r="76" s="1" customFormat="1" ht="16" customHeight="1" spans="1:13">
      <c r="A76" s="15" t="s">
        <v>15</v>
      </c>
      <c r="B76" s="15" t="s">
        <v>206</v>
      </c>
      <c r="C76" s="15" t="s">
        <v>207</v>
      </c>
      <c r="D76" s="16" t="s">
        <v>208</v>
      </c>
      <c r="E76" s="17" t="s">
        <v>209</v>
      </c>
      <c r="F76" s="18">
        <v>57.9</v>
      </c>
      <c r="G76" s="18">
        <f t="shared" si="5"/>
        <v>23.16</v>
      </c>
      <c r="H76" s="18">
        <v>90</v>
      </c>
      <c r="I76" s="18">
        <f t="shared" si="6"/>
        <v>54</v>
      </c>
      <c r="J76" s="18">
        <f t="shared" si="7"/>
        <v>77.16</v>
      </c>
      <c r="K76" s="16">
        <v>1</v>
      </c>
      <c r="L76" s="16" t="s">
        <v>20</v>
      </c>
      <c r="M76" s="16"/>
    </row>
    <row r="77" s="1" customFormat="1" ht="16" customHeight="1" spans="1:13">
      <c r="A77" s="19"/>
      <c r="B77" s="19"/>
      <c r="C77" s="19"/>
      <c r="D77" s="16" t="s">
        <v>210</v>
      </c>
      <c r="E77" s="17" t="s">
        <v>211</v>
      </c>
      <c r="F77" s="18">
        <v>64.3</v>
      </c>
      <c r="G77" s="18">
        <f t="shared" si="5"/>
        <v>25.72</v>
      </c>
      <c r="H77" s="18">
        <v>77.67</v>
      </c>
      <c r="I77" s="18">
        <f t="shared" si="6"/>
        <v>46.602</v>
      </c>
      <c r="J77" s="18">
        <f t="shared" si="7"/>
        <v>72.322</v>
      </c>
      <c r="K77" s="16">
        <v>2</v>
      </c>
      <c r="L77" s="16" t="s">
        <v>25</v>
      </c>
      <c r="M77" s="16"/>
    </row>
    <row r="78" s="1" customFormat="1" ht="16" customHeight="1" spans="1:13">
      <c r="A78" s="20"/>
      <c r="B78" s="20"/>
      <c r="C78" s="20"/>
      <c r="D78" s="16" t="s">
        <v>212</v>
      </c>
      <c r="E78" s="17" t="s">
        <v>213</v>
      </c>
      <c r="F78" s="18">
        <v>39.3</v>
      </c>
      <c r="G78" s="18">
        <f t="shared" si="5"/>
        <v>15.72</v>
      </c>
      <c r="H78" s="18">
        <v>85.33</v>
      </c>
      <c r="I78" s="18">
        <f t="shared" si="6"/>
        <v>51.198</v>
      </c>
      <c r="J78" s="18">
        <f t="shared" si="7"/>
        <v>66.918</v>
      </c>
      <c r="K78" s="16">
        <v>3</v>
      </c>
      <c r="L78" s="16" t="s">
        <v>25</v>
      </c>
      <c r="M78" s="16"/>
    </row>
    <row r="79" s="1" customFormat="1" ht="16" customHeight="1" spans="1:13">
      <c r="A79" s="15" t="s">
        <v>15</v>
      </c>
      <c r="B79" s="15" t="s">
        <v>214</v>
      </c>
      <c r="C79" s="15" t="s">
        <v>215</v>
      </c>
      <c r="D79" s="16" t="s">
        <v>216</v>
      </c>
      <c r="E79" s="17" t="s">
        <v>217</v>
      </c>
      <c r="F79" s="18">
        <v>60.3</v>
      </c>
      <c r="G79" s="18">
        <f t="shared" si="5"/>
        <v>24.12</v>
      </c>
      <c r="H79" s="18">
        <v>92</v>
      </c>
      <c r="I79" s="18">
        <f t="shared" si="6"/>
        <v>55.2</v>
      </c>
      <c r="J79" s="18">
        <f t="shared" si="7"/>
        <v>79.32</v>
      </c>
      <c r="K79" s="16">
        <v>1</v>
      </c>
      <c r="L79" s="16" t="s">
        <v>20</v>
      </c>
      <c r="M79" s="16"/>
    </row>
    <row r="80" s="1" customFormat="1" ht="16" customHeight="1" spans="1:13">
      <c r="A80" s="19"/>
      <c r="B80" s="19"/>
      <c r="C80" s="19"/>
      <c r="D80" s="16" t="s">
        <v>218</v>
      </c>
      <c r="E80" s="17" t="s">
        <v>219</v>
      </c>
      <c r="F80" s="18">
        <v>61.9</v>
      </c>
      <c r="G80" s="18">
        <f t="shared" si="5"/>
        <v>24.76</v>
      </c>
      <c r="H80" s="18">
        <v>81.67</v>
      </c>
      <c r="I80" s="18">
        <f t="shared" si="6"/>
        <v>49.002</v>
      </c>
      <c r="J80" s="18">
        <f t="shared" si="7"/>
        <v>73.762</v>
      </c>
      <c r="K80" s="16">
        <v>2</v>
      </c>
      <c r="L80" s="16" t="s">
        <v>25</v>
      </c>
      <c r="M80" s="16"/>
    </row>
    <row r="81" s="1" customFormat="1" ht="16" customHeight="1" spans="1:13">
      <c r="A81" s="20"/>
      <c r="B81" s="20"/>
      <c r="C81" s="20"/>
      <c r="D81" s="16" t="s">
        <v>220</v>
      </c>
      <c r="E81" s="17" t="s">
        <v>221</v>
      </c>
      <c r="F81" s="18">
        <v>53</v>
      </c>
      <c r="G81" s="18">
        <f t="shared" si="5"/>
        <v>21.2</v>
      </c>
      <c r="H81" s="18" t="s">
        <v>28</v>
      </c>
      <c r="I81" s="18" t="s">
        <v>28</v>
      </c>
      <c r="J81" s="18" t="s">
        <v>28</v>
      </c>
      <c r="K81" s="16" t="s">
        <v>28</v>
      </c>
      <c r="L81" s="16" t="s">
        <v>25</v>
      </c>
      <c r="M81" s="16" t="s">
        <v>29</v>
      </c>
    </row>
    <row r="82" s="2" customFormat="1" ht="16" customHeight="1" spans="1:13">
      <c r="A82" s="15" t="s">
        <v>222</v>
      </c>
      <c r="B82" s="26" t="s">
        <v>223</v>
      </c>
      <c r="C82" s="15" t="s">
        <v>224</v>
      </c>
      <c r="D82" s="16" t="s">
        <v>225</v>
      </c>
      <c r="E82" s="16" t="s">
        <v>226</v>
      </c>
      <c r="F82" s="18">
        <f>VLOOKUP(D82,[2]Sheet1!$F$2:$I$402,4,0)</f>
        <v>67.3</v>
      </c>
      <c r="G82" s="18">
        <f t="shared" si="5"/>
        <v>26.92</v>
      </c>
      <c r="H82" s="18">
        <v>78.8</v>
      </c>
      <c r="I82" s="18">
        <f t="shared" ref="I82:I84" si="8">H82*0.6</f>
        <v>47.28</v>
      </c>
      <c r="J82" s="18">
        <f t="shared" ref="J82:J84" si="9">G82+I82</f>
        <v>74.2</v>
      </c>
      <c r="K82" s="16">
        <v>1</v>
      </c>
      <c r="L82" s="16" t="s">
        <v>20</v>
      </c>
      <c r="M82" s="16"/>
    </row>
    <row r="83" s="2" customFormat="1" ht="16" customHeight="1" spans="1:13">
      <c r="A83" s="20"/>
      <c r="B83" s="27"/>
      <c r="C83" s="20"/>
      <c r="D83" s="16" t="s">
        <v>227</v>
      </c>
      <c r="E83" s="16" t="s">
        <v>228</v>
      </c>
      <c r="F83" s="18">
        <f>VLOOKUP(D83,[2]Sheet1!$F$2:$I$402,4,0)</f>
        <v>47.3</v>
      </c>
      <c r="G83" s="18">
        <f t="shared" si="5"/>
        <v>18.92</v>
      </c>
      <c r="H83" s="18">
        <v>88.8</v>
      </c>
      <c r="I83" s="18">
        <f t="shared" si="8"/>
        <v>53.28</v>
      </c>
      <c r="J83" s="18">
        <f t="shared" si="9"/>
        <v>72.2</v>
      </c>
      <c r="K83" s="16">
        <v>2</v>
      </c>
      <c r="L83" s="16" t="s">
        <v>25</v>
      </c>
      <c r="M83" s="16"/>
    </row>
    <row r="84" s="2" customFormat="1" ht="16" customHeight="1" spans="1:13">
      <c r="A84" s="15" t="s">
        <v>222</v>
      </c>
      <c r="B84" s="26" t="s">
        <v>229</v>
      </c>
      <c r="C84" s="15" t="s">
        <v>230</v>
      </c>
      <c r="D84" s="16" t="s">
        <v>231</v>
      </c>
      <c r="E84" s="16" t="s">
        <v>232</v>
      </c>
      <c r="F84" s="18">
        <f>VLOOKUP(D84,[2]Sheet1!$F$2:$I$402,4,0)</f>
        <v>62.3</v>
      </c>
      <c r="G84" s="18">
        <f t="shared" si="5"/>
        <v>24.92</v>
      </c>
      <c r="H84" s="18">
        <v>85.6</v>
      </c>
      <c r="I84" s="18">
        <f t="shared" si="8"/>
        <v>51.36</v>
      </c>
      <c r="J84" s="18">
        <f t="shared" si="9"/>
        <v>76.28</v>
      </c>
      <c r="K84" s="16">
        <v>1</v>
      </c>
      <c r="L84" s="16" t="s">
        <v>20</v>
      </c>
      <c r="M84" s="16"/>
    </row>
    <row r="85" s="2" customFormat="1" ht="16" customHeight="1" spans="1:13">
      <c r="A85" s="19"/>
      <c r="B85" s="28"/>
      <c r="C85" s="19"/>
      <c r="D85" s="16" t="s">
        <v>233</v>
      </c>
      <c r="E85" s="16" t="s">
        <v>234</v>
      </c>
      <c r="F85" s="18">
        <f>VLOOKUP(D85,[2]Sheet1!$F$2:$I$402,4,0)</f>
        <v>61.5</v>
      </c>
      <c r="G85" s="18">
        <f t="shared" si="5"/>
        <v>24.6</v>
      </c>
      <c r="H85" s="18" t="s">
        <v>28</v>
      </c>
      <c r="I85" s="18" t="s">
        <v>28</v>
      </c>
      <c r="J85" s="18" t="s">
        <v>28</v>
      </c>
      <c r="K85" s="16" t="s">
        <v>28</v>
      </c>
      <c r="L85" s="16" t="s">
        <v>25</v>
      </c>
      <c r="M85" s="16" t="s">
        <v>29</v>
      </c>
    </row>
    <row r="86" s="2" customFormat="1" ht="16" customHeight="1" spans="1:13">
      <c r="A86" s="20"/>
      <c r="B86" s="27"/>
      <c r="C86" s="20"/>
      <c r="D86" s="16" t="s">
        <v>235</v>
      </c>
      <c r="E86" s="16" t="s">
        <v>236</v>
      </c>
      <c r="F86" s="18">
        <f>VLOOKUP(D86,[2]Sheet1!$F$2:$I$402,4,0)</f>
        <v>55.6</v>
      </c>
      <c r="G86" s="18">
        <f t="shared" si="5"/>
        <v>22.24</v>
      </c>
      <c r="H86" s="18" t="s">
        <v>28</v>
      </c>
      <c r="I86" s="18" t="s">
        <v>28</v>
      </c>
      <c r="J86" s="18" t="s">
        <v>28</v>
      </c>
      <c r="K86" s="16" t="s">
        <v>28</v>
      </c>
      <c r="L86" s="16" t="s">
        <v>25</v>
      </c>
      <c r="M86" s="16" t="s">
        <v>29</v>
      </c>
    </row>
    <row r="87" s="2" customFormat="1" ht="16" customHeight="1" spans="1:13">
      <c r="A87" s="15" t="s">
        <v>222</v>
      </c>
      <c r="B87" s="26" t="s">
        <v>237</v>
      </c>
      <c r="C87" s="15" t="s">
        <v>238</v>
      </c>
      <c r="D87" s="16" t="s">
        <v>239</v>
      </c>
      <c r="E87" s="16" t="s">
        <v>240</v>
      </c>
      <c r="F87" s="18">
        <f>VLOOKUP(D87,[2]Sheet1!$F$2:$I$402,4,0)</f>
        <v>59.4</v>
      </c>
      <c r="G87" s="18">
        <f t="shared" si="5"/>
        <v>23.76</v>
      </c>
      <c r="H87" s="18">
        <v>79.2</v>
      </c>
      <c r="I87" s="18">
        <f t="shared" ref="I87:I100" si="10">H87*0.6</f>
        <v>47.52</v>
      </c>
      <c r="J87" s="18">
        <f t="shared" ref="J87:J100" si="11">G87+I87</f>
        <v>71.28</v>
      </c>
      <c r="K87" s="16">
        <v>1</v>
      </c>
      <c r="L87" s="16" t="s">
        <v>20</v>
      </c>
      <c r="M87" s="16"/>
    </row>
    <row r="88" s="2" customFormat="1" ht="16" customHeight="1" spans="1:13">
      <c r="A88" s="20"/>
      <c r="B88" s="27"/>
      <c r="C88" s="20"/>
      <c r="D88" s="16" t="s">
        <v>241</v>
      </c>
      <c r="E88" s="16" t="s">
        <v>242</v>
      </c>
      <c r="F88" s="18">
        <f>VLOOKUP(D88,[2]Sheet1!$F$2:$I$402,4,0)</f>
        <v>52.7</v>
      </c>
      <c r="G88" s="18">
        <f t="shared" si="5"/>
        <v>21.08</v>
      </c>
      <c r="H88" s="18" t="s">
        <v>28</v>
      </c>
      <c r="I88" s="18" t="s">
        <v>28</v>
      </c>
      <c r="J88" s="18" t="s">
        <v>28</v>
      </c>
      <c r="K88" s="16" t="s">
        <v>28</v>
      </c>
      <c r="L88" s="16" t="s">
        <v>25</v>
      </c>
      <c r="M88" s="16" t="s">
        <v>29</v>
      </c>
    </row>
    <row r="89" s="2" customFormat="1" ht="16" customHeight="1" spans="1:13">
      <c r="A89" s="16" t="s">
        <v>222</v>
      </c>
      <c r="B89" s="29" t="s">
        <v>243</v>
      </c>
      <c r="C89" s="16" t="s">
        <v>244</v>
      </c>
      <c r="D89" s="16" t="s">
        <v>245</v>
      </c>
      <c r="E89" s="16" t="s">
        <v>246</v>
      </c>
      <c r="F89" s="18">
        <f>VLOOKUP(D89,[2]Sheet1!$F$2:$I$402,4,0)</f>
        <v>60.7</v>
      </c>
      <c r="G89" s="18">
        <f t="shared" si="5"/>
        <v>24.28</v>
      </c>
      <c r="H89" s="18">
        <v>83.6</v>
      </c>
      <c r="I89" s="18">
        <f t="shared" si="10"/>
        <v>50.16</v>
      </c>
      <c r="J89" s="18">
        <f t="shared" si="11"/>
        <v>74.44</v>
      </c>
      <c r="K89" s="16">
        <v>1</v>
      </c>
      <c r="L89" s="16" t="s">
        <v>20</v>
      </c>
      <c r="M89" s="16"/>
    </row>
    <row r="90" s="2" customFormat="1" ht="16" customHeight="1" spans="1:13">
      <c r="A90" s="15" t="s">
        <v>222</v>
      </c>
      <c r="B90" s="26" t="s">
        <v>247</v>
      </c>
      <c r="C90" s="15" t="s">
        <v>248</v>
      </c>
      <c r="D90" s="16" t="s">
        <v>249</v>
      </c>
      <c r="E90" s="16" t="s">
        <v>250</v>
      </c>
      <c r="F90" s="18">
        <f>VLOOKUP(D90,[2]Sheet1!$F$2:$I$402,4,0)</f>
        <v>60.3</v>
      </c>
      <c r="G90" s="18">
        <f t="shared" si="5"/>
        <v>24.12</v>
      </c>
      <c r="H90" s="18">
        <v>89</v>
      </c>
      <c r="I90" s="18">
        <f t="shared" si="10"/>
        <v>53.4</v>
      </c>
      <c r="J90" s="18">
        <f t="shared" si="11"/>
        <v>77.52</v>
      </c>
      <c r="K90" s="16">
        <v>1</v>
      </c>
      <c r="L90" s="16" t="s">
        <v>20</v>
      </c>
      <c r="M90" s="16"/>
    </row>
    <row r="91" s="2" customFormat="1" ht="16" customHeight="1" spans="1:13">
      <c r="A91" s="19"/>
      <c r="B91" s="28"/>
      <c r="C91" s="19"/>
      <c r="D91" s="16" t="s">
        <v>251</v>
      </c>
      <c r="E91" s="16" t="s">
        <v>252</v>
      </c>
      <c r="F91" s="18">
        <f>VLOOKUP(D91,[2]Sheet1!$F$2:$I$402,4,0)</f>
        <v>63.8</v>
      </c>
      <c r="G91" s="18">
        <f t="shared" si="5"/>
        <v>25.52</v>
      </c>
      <c r="H91" s="18">
        <v>80.6</v>
      </c>
      <c r="I91" s="18">
        <f t="shared" si="10"/>
        <v>48.36</v>
      </c>
      <c r="J91" s="18">
        <f t="shared" si="11"/>
        <v>73.88</v>
      </c>
      <c r="K91" s="16">
        <v>2</v>
      </c>
      <c r="L91" s="16" t="s">
        <v>20</v>
      </c>
      <c r="M91" s="16"/>
    </row>
    <row r="92" s="2" customFormat="1" ht="16" customHeight="1" spans="1:13">
      <c r="A92" s="20"/>
      <c r="B92" s="27"/>
      <c r="C92" s="20"/>
      <c r="D92" s="16" t="s">
        <v>253</v>
      </c>
      <c r="E92" s="16" t="s">
        <v>254</v>
      </c>
      <c r="F92" s="18">
        <f>VLOOKUP(D92,[2]Sheet1!$F$2:$I$402,4,0)</f>
        <v>59</v>
      </c>
      <c r="G92" s="18">
        <f t="shared" si="5"/>
        <v>23.6</v>
      </c>
      <c r="H92" s="18">
        <v>83.4</v>
      </c>
      <c r="I92" s="18">
        <f t="shared" si="10"/>
        <v>50.04</v>
      </c>
      <c r="J92" s="18">
        <f t="shared" si="11"/>
        <v>73.64</v>
      </c>
      <c r="K92" s="16">
        <v>3</v>
      </c>
      <c r="L92" s="16" t="s">
        <v>25</v>
      </c>
      <c r="M92" s="16"/>
    </row>
    <row r="93" s="2" customFormat="1" ht="16" customHeight="1" spans="1:13">
      <c r="A93" s="15" t="s">
        <v>222</v>
      </c>
      <c r="B93" s="26" t="s">
        <v>255</v>
      </c>
      <c r="C93" s="15" t="s">
        <v>256</v>
      </c>
      <c r="D93" s="16" t="s">
        <v>257</v>
      </c>
      <c r="E93" s="16" t="s">
        <v>258</v>
      </c>
      <c r="F93" s="18">
        <f>VLOOKUP(D93,[2]Sheet1!$F$2:$I$402,4,0)</f>
        <v>67.4</v>
      </c>
      <c r="G93" s="18">
        <f t="shared" si="5"/>
        <v>26.96</v>
      </c>
      <c r="H93" s="18">
        <v>90</v>
      </c>
      <c r="I93" s="18">
        <f t="shared" si="10"/>
        <v>54</v>
      </c>
      <c r="J93" s="18">
        <f t="shared" si="11"/>
        <v>80.96</v>
      </c>
      <c r="K93" s="16">
        <v>1</v>
      </c>
      <c r="L93" s="16" t="s">
        <v>20</v>
      </c>
      <c r="M93" s="16"/>
    </row>
    <row r="94" s="2" customFormat="1" ht="16" customHeight="1" spans="1:13">
      <c r="A94" s="19"/>
      <c r="B94" s="28"/>
      <c r="C94" s="19"/>
      <c r="D94" s="16" t="s">
        <v>259</v>
      </c>
      <c r="E94" s="16" t="s">
        <v>260</v>
      </c>
      <c r="F94" s="18">
        <f>VLOOKUP(D94,[2]Sheet1!$F$2:$I$402,4,0)</f>
        <v>69.2</v>
      </c>
      <c r="G94" s="18">
        <f t="shared" si="5"/>
        <v>27.68</v>
      </c>
      <c r="H94" s="18">
        <v>85</v>
      </c>
      <c r="I94" s="18">
        <f t="shared" si="10"/>
        <v>51</v>
      </c>
      <c r="J94" s="18">
        <f t="shared" si="11"/>
        <v>78.68</v>
      </c>
      <c r="K94" s="16">
        <v>2</v>
      </c>
      <c r="L94" s="16" t="s">
        <v>20</v>
      </c>
      <c r="M94" s="16"/>
    </row>
    <row r="95" s="2" customFormat="1" ht="16" customHeight="1" spans="1:13">
      <c r="A95" s="19"/>
      <c r="B95" s="28"/>
      <c r="C95" s="19"/>
      <c r="D95" s="16" t="s">
        <v>261</v>
      </c>
      <c r="E95" s="16" t="s">
        <v>262</v>
      </c>
      <c r="F95" s="18">
        <f>VLOOKUP(D95,[2]Sheet1!$F$2:$I$402,4,0)</f>
        <v>67.2</v>
      </c>
      <c r="G95" s="18">
        <f t="shared" si="5"/>
        <v>26.88</v>
      </c>
      <c r="H95" s="18">
        <v>85.4</v>
      </c>
      <c r="I95" s="18">
        <f t="shared" si="10"/>
        <v>51.24</v>
      </c>
      <c r="J95" s="18">
        <f t="shared" si="11"/>
        <v>78.12</v>
      </c>
      <c r="K95" s="16">
        <v>3</v>
      </c>
      <c r="L95" s="16" t="s">
        <v>25</v>
      </c>
      <c r="M95" s="16"/>
    </row>
    <row r="96" s="2" customFormat="1" ht="16" customHeight="1" spans="1:13">
      <c r="A96" s="19"/>
      <c r="B96" s="28"/>
      <c r="C96" s="19"/>
      <c r="D96" s="16" t="s">
        <v>263</v>
      </c>
      <c r="E96" s="16" t="s">
        <v>264</v>
      </c>
      <c r="F96" s="18">
        <f>VLOOKUP(D96,[2]Sheet1!$F$2:$I$402,4,0)</f>
        <v>74.2</v>
      </c>
      <c r="G96" s="18">
        <f t="shared" si="5"/>
        <v>29.68</v>
      </c>
      <c r="H96" s="18">
        <v>80.6</v>
      </c>
      <c r="I96" s="18">
        <f t="shared" si="10"/>
        <v>48.36</v>
      </c>
      <c r="J96" s="18">
        <f t="shared" si="11"/>
        <v>78.04</v>
      </c>
      <c r="K96" s="16">
        <v>4</v>
      </c>
      <c r="L96" s="16" t="s">
        <v>25</v>
      </c>
      <c r="M96" s="16"/>
    </row>
    <row r="97" s="2" customFormat="1" ht="16" customHeight="1" spans="1:13">
      <c r="A97" s="19"/>
      <c r="B97" s="28"/>
      <c r="C97" s="19"/>
      <c r="D97" s="16" t="s">
        <v>265</v>
      </c>
      <c r="E97" s="16" t="s">
        <v>266</v>
      </c>
      <c r="F97" s="18">
        <f>VLOOKUP(D97,[2]Sheet1!$F$2:$I$402,4,0)</f>
        <v>69.4</v>
      </c>
      <c r="G97" s="18">
        <f t="shared" si="5"/>
        <v>27.76</v>
      </c>
      <c r="H97" s="18">
        <v>71.2</v>
      </c>
      <c r="I97" s="18">
        <f t="shared" si="10"/>
        <v>42.72</v>
      </c>
      <c r="J97" s="18">
        <f t="shared" si="11"/>
        <v>70.48</v>
      </c>
      <c r="K97" s="16">
        <v>5</v>
      </c>
      <c r="L97" s="16" t="s">
        <v>25</v>
      </c>
      <c r="M97" s="16"/>
    </row>
    <row r="98" s="2" customFormat="1" ht="16" customHeight="1" spans="1:13">
      <c r="A98" s="20"/>
      <c r="B98" s="27"/>
      <c r="C98" s="20"/>
      <c r="D98" s="16" t="s">
        <v>267</v>
      </c>
      <c r="E98" s="16" t="s">
        <v>268</v>
      </c>
      <c r="F98" s="18">
        <f>VLOOKUP(D98,[2]Sheet1!$F$2:$I$402,4,0)</f>
        <v>67.1</v>
      </c>
      <c r="G98" s="18">
        <f t="shared" si="5"/>
        <v>26.84</v>
      </c>
      <c r="H98" s="18">
        <v>72.4</v>
      </c>
      <c r="I98" s="18">
        <f t="shared" si="10"/>
        <v>43.44</v>
      </c>
      <c r="J98" s="18">
        <f t="shared" si="11"/>
        <v>70.28</v>
      </c>
      <c r="K98" s="16">
        <v>6</v>
      </c>
      <c r="L98" s="16" t="s">
        <v>25</v>
      </c>
      <c r="M98" s="16"/>
    </row>
    <row r="99" s="2" customFormat="1" ht="16" customHeight="1" spans="1:13">
      <c r="A99" s="15" t="s">
        <v>222</v>
      </c>
      <c r="B99" s="26" t="s">
        <v>269</v>
      </c>
      <c r="C99" s="15" t="s">
        <v>270</v>
      </c>
      <c r="D99" s="16" t="s">
        <v>271</v>
      </c>
      <c r="E99" s="16" t="s">
        <v>272</v>
      </c>
      <c r="F99" s="18">
        <f>VLOOKUP(D99,[2]Sheet1!$F$2:$I$402,4,0)</f>
        <v>74.6</v>
      </c>
      <c r="G99" s="18">
        <f t="shared" si="5"/>
        <v>29.84</v>
      </c>
      <c r="H99" s="18">
        <v>80.4</v>
      </c>
      <c r="I99" s="18">
        <f t="shared" si="10"/>
        <v>48.24</v>
      </c>
      <c r="J99" s="18">
        <f t="shared" si="11"/>
        <v>78.08</v>
      </c>
      <c r="K99" s="16">
        <v>1</v>
      </c>
      <c r="L99" s="16" t="s">
        <v>20</v>
      </c>
      <c r="M99" s="16"/>
    </row>
    <row r="100" s="2" customFormat="1" ht="16" customHeight="1" spans="1:13">
      <c r="A100" s="19"/>
      <c r="B100" s="28"/>
      <c r="C100" s="19"/>
      <c r="D100" s="16" t="s">
        <v>273</v>
      </c>
      <c r="E100" s="16" t="s">
        <v>274</v>
      </c>
      <c r="F100" s="18">
        <f>VLOOKUP(D100,[2]Sheet1!$F$2:$I$402,4,0)</f>
        <v>68.3</v>
      </c>
      <c r="G100" s="18">
        <f t="shared" si="5"/>
        <v>27.32</v>
      </c>
      <c r="H100" s="18">
        <v>80.4</v>
      </c>
      <c r="I100" s="18">
        <f t="shared" si="10"/>
        <v>48.24</v>
      </c>
      <c r="J100" s="18">
        <f t="shared" si="11"/>
        <v>75.56</v>
      </c>
      <c r="K100" s="16">
        <v>2</v>
      </c>
      <c r="L100" s="16" t="s">
        <v>25</v>
      </c>
      <c r="M100" s="16"/>
    </row>
    <row r="101" s="2" customFormat="1" ht="16" customHeight="1" spans="1:13">
      <c r="A101" s="20"/>
      <c r="B101" s="27"/>
      <c r="C101" s="20"/>
      <c r="D101" s="16" t="s">
        <v>275</v>
      </c>
      <c r="E101" s="16" t="s">
        <v>276</v>
      </c>
      <c r="F101" s="18">
        <f>VLOOKUP(D101,[2]Sheet1!$F$2:$I$402,4,0)</f>
        <v>70.5</v>
      </c>
      <c r="G101" s="18">
        <f t="shared" si="5"/>
        <v>28.2</v>
      </c>
      <c r="H101" s="18" t="s">
        <v>28</v>
      </c>
      <c r="I101" s="18" t="s">
        <v>28</v>
      </c>
      <c r="J101" s="18" t="s">
        <v>28</v>
      </c>
      <c r="K101" s="16" t="s">
        <v>28</v>
      </c>
      <c r="L101" s="16" t="s">
        <v>25</v>
      </c>
      <c r="M101" s="16" t="s">
        <v>29</v>
      </c>
    </row>
    <row r="102" s="2" customFormat="1" ht="16" customHeight="1" spans="1:13">
      <c r="A102" s="15" t="s">
        <v>222</v>
      </c>
      <c r="B102" s="26" t="s">
        <v>277</v>
      </c>
      <c r="C102" s="15" t="s">
        <v>278</v>
      </c>
      <c r="D102" s="16" t="s">
        <v>279</v>
      </c>
      <c r="E102" s="16" t="s">
        <v>280</v>
      </c>
      <c r="F102" s="18">
        <f>VLOOKUP(D102,[2]Sheet1!$F$2:$I$402,4,0)</f>
        <v>54.7</v>
      </c>
      <c r="G102" s="18">
        <f t="shared" si="5"/>
        <v>21.88</v>
      </c>
      <c r="H102" s="18">
        <v>84</v>
      </c>
      <c r="I102" s="18">
        <f t="shared" ref="I102:I112" si="12">H102*0.6</f>
        <v>50.4</v>
      </c>
      <c r="J102" s="18">
        <f t="shared" ref="J102:J112" si="13">G102+I102</f>
        <v>72.28</v>
      </c>
      <c r="K102" s="16">
        <v>1</v>
      </c>
      <c r="L102" s="16" t="s">
        <v>20</v>
      </c>
      <c r="M102" s="16"/>
    </row>
    <row r="103" s="2" customFormat="1" ht="16" customHeight="1" spans="1:13">
      <c r="A103" s="19"/>
      <c r="B103" s="28"/>
      <c r="C103" s="19"/>
      <c r="D103" s="16" t="s">
        <v>281</v>
      </c>
      <c r="E103" s="16" t="s">
        <v>282</v>
      </c>
      <c r="F103" s="18">
        <f>VLOOKUP(D103,[2]Sheet1!$F$2:$I$402,4,0)</f>
        <v>62.5</v>
      </c>
      <c r="G103" s="18">
        <f t="shared" si="5"/>
        <v>25</v>
      </c>
      <c r="H103" s="18">
        <v>65</v>
      </c>
      <c r="I103" s="18">
        <f t="shared" si="12"/>
        <v>39</v>
      </c>
      <c r="J103" s="18">
        <f t="shared" si="13"/>
        <v>64</v>
      </c>
      <c r="K103" s="16">
        <v>2</v>
      </c>
      <c r="L103" s="16" t="s">
        <v>25</v>
      </c>
      <c r="M103" s="16"/>
    </row>
    <row r="104" s="2" customFormat="1" ht="16" customHeight="1" spans="1:13">
      <c r="A104" s="20"/>
      <c r="B104" s="27"/>
      <c r="C104" s="20"/>
      <c r="D104" s="16" t="s">
        <v>283</v>
      </c>
      <c r="E104" s="16" t="s">
        <v>284</v>
      </c>
      <c r="F104" s="18">
        <f>VLOOKUP(D104,[2]Sheet1!$F$2:$I$402,4,0)</f>
        <v>62.5</v>
      </c>
      <c r="G104" s="18">
        <f t="shared" si="5"/>
        <v>25</v>
      </c>
      <c r="H104" s="18" t="s">
        <v>28</v>
      </c>
      <c r="I104" s="18" t="s">
        <v>28</v>
      </c>
      <c r="J104" s="18" t="s">
        <v>28</v>
      </c>
      <c r="K104" s="16" t="s">
        <v>28</v>
      </c>
      <c r="L104" s="16" t="s">
        <v>25</v>
      </c>
      <c r="M104" s="16" t="s">
        <v>29</v>
      </c>
    </row>
    <row r="105" s="2" customFormat="1" ht="16" customHeight="1" spans="1:13">
      <c r="A105" s="15" t="s">
        <v>222</v>
      </c>
      <c r="B105" s="26" t="s">
        <v>285</v>
      </c>
      <c r="C105" s="15" t="s">
        <v>286</v>
      </c>
      <c r="D105" s="16" t="s">
        <v>287</v>
      </c>
      <c r="E105" s="16" t="s">
        <v>288</v>
      </c>
      <c r="F105" s="18">
        <f>VLOOKUP(D105,[2]Sheet1!$F$2:$I$402,4,0)</f>
        <v>43.8</v>
      </c>
      <c r="G105" s="18">
        <f t="shared" si="5"/>
        <v>17.52</v>
      </c>
      <c r="H105" s="18">
        <v>88.4</v>
      </c>
      <c r="I105" s="18">
        <f t="shared" si="12"/>
        <v>53.04</v>
      </c>
      <c r="J105" s="18">
        <f t="shared" si="13"/>
        <v>70.56</v>
      </c>
      <c r="K105" s="16">
        <v>1</v>
      </c>
      <c r="L105" s="16" t="s">
        <v>20</v>
      </c>
      <c r="M105" s="16"/>
    </row>
    <row r="106" s="2" customFormat="1" ht="16" customHeight="1" spans="1:13">
      <c r="A106" s="19"/>
      <c r="B106" s="28"/>
      <c r="C106" s="19"/>
      <c r="D106" s="16" t="s">
        <v>289</v>
      </c>
      <c r="E106" s="16" t="s">
        <v>290</v>
      </c>
      <c r="F106" s="18">
        <f>VLOOKUP(D106,[2]Sheet1!$F$2:$I$402,4,0)</f>
        <v>71.4</v>
      </c>
      <c r="G106" s="18">
        <f t="shared" si="5"/>
        <v>28.56</v>
      </c>
      <c r="H106" s="18">
        <v>60.6</v>
      </c>
      <c r="I106" s="18">
        <f t="shared" si="12"/>
        <v>36.36</v>
      </c>
      <c r="J106" s="18">
        <f t="shared" si="13"/>
        <v>64.92</v>
      </c>
      <c r="K106" s="16">
        <v>2</v>
      </c>
      <c r="L106" s="16" t="s">
        <v>20</v>
      </c>
      <c r="M106" s="16"/>
    </row>
    <row r="107" s="2" customFormat="1" ht="16" customHeight="1" spans="1:13">
      <c r="A107" s="20"/>
      <c r="B107" s="27"/>
      <c r="C107" s="20"/>
      <c r="D107" s="16" t="s">
        <v>291</v>
      </c>
      <c r="E107" s="16" t="s">
        <v>292</v>
      </c>
      <c r="F107" s="18">
        <f>VLOOKUP(D107,[2]Sheet1!$F$2:$I$402,4,0)</f>
        <v>56.9</v>
      </c>
      <c r="G107" s="18">
        <f t="shared" si="5"/>
        <v>22.76</v>
      </c>
      <c r="H107" s="18">
        <v>66.4</v>
      </c>
      <c r="I107" s="18">
        <f t="shared" si="12"/>
        <v>39.84</v>
      </c>
      <c r="J107" s="18">
        <f t="shared" si="13"/>
        <v>62.6</v>
      </c>
      <c r="K107" s="16">
        <v>3</v>
      </c>
      <c r="L107" s="16" t="s">
        <v>25</v>
      </c>
      <c r="M107" s="16"/>
    </row>
    <row r="108" s="2" customFormat="1" ht="16" customHeight="1" spans="1:13">
      <c r="A108" s="15" t="s">
        <v>222</v>
      </c>
      <c r="B108" s="26" t="s">
        <v>293</v>
      </c>
      <c r="C108" s="15" t="s">
        <v>294</v>
      </c>
      <c r="D108" s="16" t="s">
        <v>295</v>
      </c>
      <c r="E108" s="16" t="s">
        <v>296</v>
      </c>
      <c r="F108" s="18">
        <f>VLOOKUP(D108,[2]Sheet1!$F$2:$I$402,4,0)</f>
        <v>61.8</v>
      </c>
      <c r="G108" s="18">
        <f t="shared" si="5"/>
        <v>24.72</v>
      </c>
      <c r="H108" s="18">
        <v>90.6</v>
      </c>
      <c r="I108" s="18">
        <f t="shared" si="12"/>
        <v>54.36</v>
      </c>
      <c r="J108" s="18">
        <f t="shared" si="13"/>
        <v>79.08</v>
      </c>
      <c r="K108" s="16">
        <v>1</v>
      </c>
      <c r="L108" s="16" t="s">
        <v>20</v>
      </c>
      <c r="M108" s="16"/>
    </row>
    <row r="109" s="2" customFormat="1" ht="16" customHeight="1" spans="1:13">
      <c r="A109" s="19"/>
      <c r="B109" s="28"/>
      <c r="C109" s="19"/>
      <c r="D109" s="16" t="s">
        <v>297</v>
      </c>
      <c r="E109" s="16" t="s">
        <v>298</v>
      </c>
      <c r="F109" s="18">
        <f>VLOOKUP(D109,[2]Sheet1!$F$2:$I$402,4,0)</f>
        <v>64.2</v>
      </c>
      <c r="G109" s="18">
        <f t="shared" si="5"/>
        <v>25.68</v>
      </c>
      <c r="H109" s="18">
        <v>83.8</v>
      </c>
      <c r="I109" s="18">
        <f t="shared" si="12"/>
        <v>50.28</v>
      </c>
      <c r="J109" s="18">
        <f t="shared" si="13"/>
        <v>75.96</v>
      </c>
      <c r="K109" s="16">
        <v>2</v>
      </c>
      <c r="L109" s="16" t="s">
        <v>20</v>
      </c>
      <c r="M109" s="16"/>
    </row>
    <row r="110" s="2" customFormat="1" ht="16" customHeight="1" spans="1:13">
      <c r="A110" s="19"/>
      <c r="B110" s="28"/>
      <c r="C110" s="19"/>
      <c r="D110" s="16" t="s">
        <v>299</v>
      </c>
      <c r="E110" s="16" t="s">
        <v>300</v>
      </c>
      <c r="F110" s="18">
        <f>VLOOKUP(D110,[2]Sheet1!$F$2:$I$402,4,0)</f>
        <v>57.7</v>
      </c>
      <c r="G110" s="18">
        <f t="shared" si="5"/>
        <v>23.08</v>
      </c>
      <c r="H110" s="18">
        <v>85.8</v>
      </c>
      <c r="I110" s="18">
        <f t="shared" si="12"/>
        <v>51.48</v>
      </c>
      <c r="J110" s="18">
        <f t="shared" si="13"/>
        <v>74.56</v>
      </c>
      <c r="K110" s="16">
        <v>3</v>
      </c>
      <c r="L110" s="16" t="s">
        <v>25</v>
      </c>
      <c r="M110" s="16"/>
    </row>
    <row r="111" s="2" customFormat="1" ht="16" customHeight="1" spans="1:13">
      <c r="A111" s="19"/>
      <c r="B111" s="28"/>
      <c r="C111" s="19"/>
      <c r="D111" s="16" t="s">
        <v>301</v>
      </c>
      <c r="E111" s="16" t="s">
        <v>302</v>
      </c>
      <c r="F111" s="18">
        <f>VLOOKUP(D111,[2]Sheet1!$F$2:$I$402,4,0)</f>
        <v>64.8</v>
      </c>
      <c r="G111" s="18">
        <f t="shared" si="5"/>
        <v>25.92</v>
      </c>
      <c r="H111" s="18">
        <v>77.2</v>
      </c>
      <c r="I111" s="18">
        <f t="shared" si="12"/>
        <v>46.32</v>
      </c>
      <c r="J111" s="18">
        <f t="shared" si="13"/>
        <v>72.24</v>
      </c>
      <c r="K111" s="16">
        <v>4</v>
      </c>
      <c r="L111" s="16" t="s">
        <v>25</v>
      </c>
      <c r="M111" s="16"/>
    </row>
    <row r="112" s="2" customFormat="1" ht="16" customHeight="1" spans="1:13">
      <c r="A112" s="19"/>
      <c r="B112" s="28"/>
      <c r="C112" s="19"/>
      <c r="D112" s="16" t="s">
        <v>303</v>
      </c>
      <c r="E112" s="16" t="s">
        <v>304</v>
      </c>
      <c r="F112" s="18">
        <f>VLOOKUP(D112,[2]Sheet1!$F$2:$I$402,4,0)</f>
        <v>53.2</v>
      </c>
      <c r="G112" s="18">
        <f t="shared" si="5"/>
        <v>21.28</v>
      </c>
      <c r="H112" s="18">
        <v>82.6</v>
      </c>
      <c r="I112" s="18">
        <f t="shared" si="12"/>
        <v>49.56</v>
      </c>
      <c r="J112" s="18">
        <f t="shared" si="13"/>
        <v>70.84</v>
      </c>
      <c r="K112" s="16">
        <v>5</v>
      </c>
      <c r="L112" s="16" t="s">
        <v>25</v>
      </c>
      <c r="M112" s="16"/>
    </row>
    <row r="113" s="2" customFormat="1" ht="16" customHeight="1" spans="1:13">
      <c r="A113" s="20"/>
      <c r="B113" s="27"/>
      <c r="C113" s="20"/>
      <c r="D113" s="16" t="s">
        <v>305</v>
      </c>
      <c r="E113" s="16" t="s">
        <v>306</v>
      </c>
      <c r="F113" s="18">
        <f>VLOOKUP(D113,[2]Sheet1!$F$2:$I$402,4,0)</f>
        <v>45.2</v>
      </c>
      <c r="G113" s="18">
        <f t="shared" si="5"/>
        <v>18.08</v>
      </c>
      <c r="H113" s="18" t="s">
        <v>28</v>
      </c>
      <c r="I113" s="18" t="s">
        <v>28</v>
      </c>
      <c r="J113" s="18" t="s">
        <v>28</v>
      </c>
      <c r="K113" s="16" t="s">
        <v>28</v>
      </c>
      <c r="L113" s="16" t="s">
        <v>25</v>
      </c>
      <c r="M113" s="16" t="s">
        <v>29</v>
      </c>
    </row>
    <row r="114" s="2" customFormat="1" ht="16" customHeight="1" spans="1:13">
      <c r="A114" s="16" t="s">
        <v>222</v>
      </c>
      <c r="B114" s="29" t="s">
        <v>307</v>
      </c>
      <c r="C114" s="16" t="s">
        <v>308</v>
      </c>
      <c r="D114" s="16" t="s">
        <v>309</v>
      </c>
      <c r="E114" s="16" t="s">
        <v>310</v>
      </c>
      <c r="F114" s="18">
        <f>VLOOKUP(D114,[2]Sheet1!$F$2:$I$402,4,0)</f>
        <v>58.4</v>
      </c>
      <c r="G114" s="18">
        <f t="shared" si="5"/>
        <v>23.36</v>
      </c>
      <c r="H114" s="18">
        <v>84.2</v>
      </c>
      <c r="I114" s="18">
        <f t="shared" ref="I114:I144" si="14">H114*0.6</f>
        <v>50.52</v>
      </c>
      <c r="J114" s="18">
        <f t="shared" ref="J114:J144" si="15">G114+I114</f>
        <v>73.88</v>
      </c>
      <c r="K114" s="16">
        <v>1</v>
      </c>
      <c r="L114" s="16" t="s">
        <v>20</v>
      </c>
      <c r="M114" s="16"/>
    </row>
    <row r="115" s="2" customFormat="1" ht="16" customHeight="1" spans="1:13">
      <c r="A115" s="15" t="s">
        <v>222</v>
      </c>
      <c r="B115" s="26" t="s">
        <v>311</v>
      </c>
      <c r="C115" s="15" t="s">
        <v>312</v>
      </c>
      <c r="D115" s="16" t="s">
        <v>313</v>
      </c>
      <c r="E115" s="16" t="s">
        <v>314</v>
      </c>
      <c r="F115" s="18">
        <f>VLOOKUP(D115,[2]Sheet1!$F$2:$I$402,4,0)</f>
        <v>56.2</v>
      </c>
      <c r="G115" s="18">
        <f t="shared" si="5"/>
        <v>22.48</v>
      </c>
      <c r="H115" s="18">
        <v>90</v>
      </c>
      <c r="I115" s="18">
        <f t="shared" si="14"/>
        <v>54</v>
      </c>
      <c r="J115" s="18">
        <f t="shared" si="15"/>
        <v>76.48</v>
      </c>
      <c r="K115" s="16">
        <v>1</v>
      </c>
      <c r="L115" s="16" t="s">
        <v>20</v>
      </c>
      <c r="M115" s="16"/>
    </row>
    <row r="116" s="2" customFormat="1" ht="16" customHeight="1" spans="1:13">
      <c r="A116" s="20"/>
      <c r="B116" s="27"/>
      <c r="C116" s="20"/>
      <c r="D116" s="16" t="s">
        <v>315</v>
      </c>
      <c r="E116" s="16" t="s">
        <v>316</v>
      </c>
      <c r="F116" s="18">
        <f>VLOOKUP(D116,[2]Sheet1!$F$2:$I$402,4,0)</f>
        <v>70</v>
      </c>
      <c r="G116" s="18">
        <f t="shared" si="5"/>
        <v>28</v>
      </c>
      <c r="H116" s="18">
        <v>72.6</v>
      </c>
      <c r="I116" s="18">
        <f t="shared" si="14"/>
        <v>43.56</v>
      </c>
      <c r="J116" s="18">
        <f t="shared" si="15"/>
        <v>71.56</v>
      </c>
      <c r="K116" s="16">
        <v>2</v>
      </c>
      <c r="L116" s="16" t="s">
        <v>25</v>
      </c>
      <c r="M116" s="16"/>
    </row>
    <row r="117" s="2" customFormat="1" ht="16" customHeight="1" spans="1:13">
      <c r="A117" s="15" t="s">
        <v>222</v>
      </c>
      <c r="B117" s="26" t="s">
        <v>317</v>
      </c>
      <c r="C117" s="15" t="s">
        <v>318</v>
      </c>
      <c r="D117" s="16" t="s">
        <v>319</v>
      </c>
      <c r="E117" s="16" t="s">
        <v>320</v>
      </c>
      <c r="F117" s="18">
        <f>VLOOKUP(D117,[2]Sheet1!$F$2:$I$402,4,0)</f>
        <v>58.9</v>
      </c>
      <c r="G117" s="18">
        <f t="shared" si="5"/>
        <v>23.56</v>
      </c>
      <c r="H117" s="18">
        <v>92.2</v>
      </c>
      <c r="I117" s="18">
        <f t="shared" si="14"/>
        <v>55.32</v>
      </c>
      <c r="J117" s="18">
        <f t="shared" si="15"/>
        <v>78.88</v>
      </c>
      <c r="K117" s="16">
        <v>1</v>
      </c>
      <c r="L117" s="16" t="s">
        <v>20</v>
      </c>
      <c r="M117" s="16"/>
    </row>
    <row r="118" s="2" customFormat="1" ht="16" customHeight="1" spans="1:13">
      <c r="A118" s="19"/>
      <c r="B118" s="28"/>
      <c r="C118" s="19"/>
      <c r="D118" s="16" t="s">
        <v>321</v>
      </c>
      <c r="E118" s="16" t="s">
        <v>322</v>
      </c>
      <c r="F118" s="18">
        <f>VLOOKUP(D118,[2]Sheet1!$F$2:$I$402,4,0)</f>
        <v>63.1</v>
      </c>
      <c r="G118" s="18">
        <f t="shared" si="5"/>
        <v>25.24</v>
      </c>
      <c r="H118" s="18">
        <v>87.4</v>
      </c>
      <c r="I118" s="18">
        <f t="shared" si="14"/>
        <v>52.44</v>
      </c>
      <c r="J118" s="18">
        <f t="shared" si="15"/>
        <v>77.68</v>
      </c>
      <c r="K118" s="16">
        <v>2</v>
      </c>
      <c r="L118" s="16" t="s">
        <v>20</v>
      </c>
      <c r="M118" s="16"/>
    </row>
    <row r="119" s="2" customFormat="1" ht="16" customHeight="1" spans="1:13">
      <c r="A119" s="19"/>
      <c r="B119" s="28"/>
      <c r="C119" s="19"/>
      <c r="D119" s="16" t="s">
        <v>323</v>
      </c>
      <c r="E119" s="16" t="s">
        <v>324</v>
      </c>
      <c r="F119" s="18">
        <f>VLOOKUP(D119,[2]Sheet1!$F$2:$I$402,4,0)</f>
        <v>62.6</v>
      </c>
      <c r="G119" s="18">
        <f t="shared" si="5"/>
        <v>25.04</v>
      </c>
      <c r="H119" s="18">
        <v>81.3</v>
      </c>
      <c r="I119" s="18">
        <f t="shared" si="14"/>
        <v>48.78</v>
      </c>
      <c r="J119" s="18">
        <f t="shared" si="15"/>
        <v>73.82</v>
      </c>
      <c r="K119" s="16">
        <v>3</v>
      </c>
      <c r="L119" s="16" t="s">
        <v>25</v>
      </c>
      <c r="M119" s="16"/>
    </row>
    <row r="120" s="2" customFormat="1" ht="16" customHeight="1" spans="1:13">
      <c r="A120" s="19"/>
      <c r="B120" s="28"/>
      <c r="C120" s="19"/>
      <c r="D120" s="16" t="s">
        <v>325</v>
      </c>
      <c r="E120" s="16" t="s">
        <v>326</v>
      </c>
      <c r="F120" s="18">
        <f>VLOOKUP(D120,[2]Sheet1!$F$2:$I$402,4,0)</f>
        <v>60.4</v>
      </c>
      <c r="G120" s="18">
        <f t="shared" si="5"/>
        <v>24.16</v>
      </c>
      <c r="H120" s="18">
        <v>80.6</v>
      </c>
      <c r="I120" s="18">
        <f t="shared" si="14"/>
        <v>48.36</v>
      </c>
      <c r="J120" s="18">
        <f t="shared" si="15"/>
        <v>72.52</v>
      </c>
      <c r="K120" s="16">
        <v>4</v>
      </c>
      <c r="L120" s="16" t="s">
        <v>25</v>
      </c>
      <c r="M120" s="16"/>
    </row>
    <row r="121" s="2" customFormat="1" ht="16" customHeight="1" spans="1:13">
      <c r="A121" s="19"/>
      <c r="B121" s="28"/>
      <c r="C121" s="19"/>
      <c r="D121" s="16" t="s">
        <v>327</v>
      </c>
      <c r="E121" s="16" t="s">
        <v>328</v>
      </c>
      <c r="F121" s="18">
        <f>VLOOKUP(D121,[2]Sheet1!$F$2:$I$402,4,0)</f>
        <v>57.9</v>
      </c>
      <c r="G121" s="18">
        <f t="shared" si="5"/>
        <v>23.16</v>
      </c>
      <c r="H121" s="18">
        <v>80.8</v>
      </c>
      <c r="I121" s="18">
        <f t="shared" si="14"/>
        <v>48.48</v>
      </c>
      <c r="J121" s="18">
        <f t="shared" si="15"/>
        <v>71.64</v>
      </c>
      <c r="K121" s="16">
        <v>5</v>
      </c>
      <c r="L121" s="16" t="s">
        <v>25</v>
      </c>
      <c r="M121" s="16"/>
    </row>
    <row r="122" s="2" customFormat="1" ht="16" customHeight="1" spans="1:13">
      <c r="A122" s="20"/>
      <c r="B122" s="27"/>
      <c r="C122" s="20"/>
      <c r="D122" s="16" t="s">
        <v>329</v>
      </c>
      <c r="E122" s="16" t="s">
        <v>330</v>
      </c>
      <c r="F122" s="18">
        <f>VLOOKUP(D122,[2]Sheet1!$F$2:$I$402,4,0)</f>
        <v>57.7</v>
      </c>
      <c r="G122" s="18">
        <f t="shared" si="5"/>
        <v>23.08</v>
      </c>
      <c r="H122" s="18">
        <v>80.1</v>
      </c>
      <c r="I122" s="18">
        <f t="shared" si="14"/>
        <v>48.06</v>
      </c>
      <c r="J122" s="18">
        <f t="shared" si="15"/>
        <v>71.14</v>
      </c>
      <c r="K122" s="16">
        <v>6</v>
      </c>
      <c r="L122" s="16" t="s">
        <v>25</v>
      </c>
      <c r="M122" s="16"/>
    </row>
    <row r="123" s="2" customFormat="1" ht="16" customHeight="1" spans="1:13">
      <c r="A123" s="15" t="s">
        <v>222</v>
      </c>
      <c r="B123" s="26" t="s">
        <v>331</v>
      </c>
      <c r="C123" s="15" t="s">
        <v>332</v>
      </c>
      <c r="D123" s="16" t="s">
        <v>333</v>
      </c>
      <c r="E123" s="16" t="s">
        <v>334</v>
      </c>
      <c r="F123" s="18">
        <f>VLOOKUP(D123,[2]Sheet1!$F$2:$I$402,4,0)</f>
        <v>68</v>
      </c>
      <c r="G123" s="18">
        <f t="shared" si="5"/>
        <v>27.2</v>
      </c>
      <c r="H123" s="18">
        <v>86.6</v>
      </c>
      <c r="I123" s="18">
        <f t="shared" si="14"/>
        <v>51.96</v>
      </c>
      <c r="J123" s="18">
        <f t="shared" si="15"/>
        <v>79.16</v>
      </c>
      <c r="K123" s="16">
        <v>1</v>
      </c>
      <c r="L123" s="16" t="s">
        <v>20</v>
      </c>
      <c r="M123" s="16"/>
    </row>
    <row r="124" s="2" customFormat="1" ht="16" customHeight="1" spans="1:13">
      <c r="A124" s="19"/>
      <c r="B124" s="28"/>
      <c r="C124" s="19"/>
      <c r="D124" s="16" t="s">
        <v>335</v>
      </c>
      <c r="E124" s="16" t="s">
        <v>336</v>
      </c>
      <c r="F124" s="18">
        <f>VLOOKUP(D124,[2]Sheet1!$F$2:$I$402,4,0)</f>
        <v>76.4</v>
      </c>
      <c r="G124" s="18">
        <f t="shared" si="5"/>
        <v>30.56</v>
      </c>
      <c r="H124" s="18">
        <v>78.2</v>
      </c>
      <c r="I124" s="18">
        <f t="shared" si="14"/>
        <v>46.92</v>
      </c>
      <c r="J124" s="18">
        <f t="shared" ref="J124:J135" si="16">G124+I124</f>
        <v>77.48</v>
      </c>
      <c r="K124" s="16">
        <v>2</v>
      </c>
      <c r="L124" s="16" t="s">
        <v>20</v>
      </c>
      <c r="M124" s="16"/>
    </row>
    <row r="125" s="2" customFormat="1" ht="16" customHeight="1" spans="1:13">
      <c r="A125" s="19"/>
      <c r="B125" s="28"/>
      <c r="C125" s="19"/>
      <c r="D125" s="16" t="s">
        <v>337</v>
      </c>
      <c r="E125" s="16" t="s">
        <v>338</v>
      </c>
      <c r="F125" s="18">
        <f>VLOOKUP(D125,[2]Sheet1!$F$2:$I$402,4,0)</f>
        <v>69.6</v>
      </c>
      <c r="G125" s="18">
        <f t="shared" si="5"/>
        <v>27.84</v>
      </c>
      <c r="H125" s="18">
        <v>82.2</v>
      </c>
      <c r="I125" s="18">
        <f t="shared" si="14"/>
        <v>49.32</v>
      </c>
      <c r="J125" s="18">
        <f t="shared" si="16"/>
        <v>77.16</v>
      </c>
      <c r="K125" s="16">
        <v>3</v>
      </c>
      <c r="L125" s="16" t="s">
        <v>20</v>
      </c>
      <c r="M125" s="16"/>
    </row>
    <row r="126" s="2" customFormat="1" ht="15" customHeight="1" spans="1:13">
      <c r="A126" s="19"/>
      <c r="B126" s="28"/>
      <c r="C126" s="19"/>
      <c r="D126" s="16" t="s">
        <v>339</v>
      </c>
      <c r="E126" s="16" t="s">
        <v>340</v>
      </c>
      <c r="F126" s="18">
        <f>VLOOKUP(D126,[2]Sheet1!$F$2:$I$402,4,0)</f>
        <v>66.5</v>
      </c>
      <c r="G126" s="18">
        <f t="shared" si="5"/>
        <v>26.6</v>
      </c>
      <c r="H126" s="18">
        <v>83</v>
      </c>
      <c r="I126" s="18">
        <f t="shared" si="14"/>
        <v>49.8</v>
      </c>
      <c r="J126" s="18">
        <f t="shared" si="16"/>
        <v>76.4</v>
      </c>
      <c r="K126" s="16">
        <v>4</v>
      </c>
      <c r="L126" s="16" t="s">
        <v>20</v>
      </c>
      <c r="M126" s="16"/>
    </row>
    <row r="127" s="2" customFormat="1" ht="16" customHeight="1" spans="1:13">
      <c r="A127" s="19"/>
      <c r="B127" s="28"/>
      <c r="C127" s="19"/>
      <c r="D127" s="16" t="s">
        <v>341</v>
      </c>
      <c r="E127" s="16" t="s">
        <v>342</v>
      </c>
      <c r="F127" s="18">
        <f>VLOOKUP(D127,[2]Sheet1!$F$2:$I$402,4,0)</f>
        <v>67.7</v>
      </c>
      <c r="G127" s="18">
        <f t="shared" si="5"/>
        <v>27.08</v>
      </c>
      <c r="H127" s="18">
        <v>82.2</v>
      </c>
      <c r="I127" s="18">
        <f t="shared" si="14"/>
        <v>49.32</v>
      </c>
      <c r="J127" s="18">
        <f t="shared" si="16"/>
        <v>76.4</v>
      </c>
      <c r="K127" s="16">
        <v>4</v>
      </c>
      <c r="L127" s="16" t="s">
        <v>25</v>
      </c>
      <c r="M127" s="16"/>
    </row>
    <row r="128" s="2" customFormat="1" ht="16" customHeight="1" spans="1:13">
      <c r="A128" s="19"/>
      <c r="B128" s="28"/>
      <c r="C128" s="19"/>
      <c r="D128" s="16" t="s">
        <v>343</v>
      </c>
      <c r="E128" s="16" t="s">
        <v>344</v>
      </c>
      <c r="F128" s="18">
        <f>VLOOKUP(D128,[2]Sheet1!$F$2:$I$402,4,0)</f>
        <v>66.4</v>
      </c>
      <c r="G128" s="18">
        <f t="shared" si="5"/>
        <v>26.56</v>
      </c>
      <c r="H128" s="18">
        <v>81.2</v>
      </c>
      <c r="I128" s="18">
        <f t="shared" si="14"/>
        <v>48.72</v>
      </c>
      <c r="J128" s="18">
        <f t="shared" si="16"/>
        <v>75.28</v>
      </c>
      <c r="K128" s="16">
        <v>6</v>
      </c>
      <c r="L128" s="16" t="s">
        <v>25</v>
      </c>
      <c r="M128" s="16"/>
    </row>
    <row r="129" s="2" customFormat="1" ht="16" customHeight="1" spans="1:13">
      <c r="A129" s="19"/>
      <c r="B129" s="28"/>
      <c r="C129" s="19"/>
      <c r="D129" s="16" t="s">
        <v>345</v>
      </c>
      <c r="E129" s="16" t="s">
        <v>346</v>
      </c>
      <c r="F129" s="18">
        <f>VLOOKUP(D129,[2]Sheet1!$F$2:$I$402,4,0)</f>
        <v>67.5</v>
      </c>
      <c r="G129" s="18">
        <f t="shared" si="5"/>
        <v>27</v>
      </c>
      <c r="H129" s="18">
        <v>80.2</v>
      </c>
      <c r="I129" s="18">
        <f t="shared" si="14"/>
        <v>48.12</v>
      </c>
      <c r="J129" s="18">
        <f t="shared" si="16"/>
        <v>75.12</v>
      </c>
      <c r="K129" s="16">
        <v>7</v>
      </c>
      <c r="L129" s="16" t="s">
        <v>25</v>
      </c>
      <c r="M129" s="16"/>
    </row>
    <row r="130" s="2" customFormat="1" ht="16" customHeight="1" spans="1:13">
      <c r="A130" s="19"/>
      <c r="B130" s="28"/>
      <c r="C130" s="19"/>
      <c r="D130" s="16" t="s">
        <v>347</v>
      </c>
      <c r="E130" s="16" t="s">
        <v>348</v>
      </c>
      <c r="F130" s="18">
        <f>VLOOKUP(D130,[2]Sheet1!$F$2:$I$402,4,0)</f>
        <v>63.9</v>
      </c>
      <c r="G130" s="18">
        <f t="shared" si="5"/>
        <v>25.56</v>
      </c>
      <c r="H130" s="18">
        <v>81.6</v>
      </c>
      <c r="I130" s="18">
        <f t="shared" si="14"/>
        <v>48.96</v>
      </c>
      <c r="J130" s="18">
        <f t="shared" si="16"/>
        <v>74.52</v>
      </c>
      <c r="K130" s="16">
        <v>8</v>
      </c>
      <c r="L130" s="16" t="s">
        <v>25</v>
      </c>
      <c r="M130" s="16"/>
    </row>
    <row r="131" s="2" customFormat="1" ht="16" customHeight="1" spans="1:13">
      <c r="A131" s="19"/>
      <c r="B131" s="28"/>
      <c r="C131" s="19"/>
      <c r="D131" s="16" t="s">
        <v>349</v>
      </c>
      <c r="E131" s="16" t="s">
        <v>350</v>
      </c>
      <c r="F131" s="18">
        <f>VLOOKUP(D131,[2]Sheet1!$F$2:$I$402,4,0)</f>
        <v>68.2</v>
      </c>
      <c r="G131" s="18">
        <f t="shared" si="5"/>
        <v>27.28</v>
      </c>
      <c r="H131" s="18">
        <v>78.4</v>
      </c>
      <c r="I131" s="18">
        <f t="shared" si="14"/>
        <v>47.04</v>
      </c>
      <c r="J131" s="18">
        <f t="shared" si="16"/>
        <v>74.32</v>
      </c>
      <c r="K131" s="16">
        <v>9</v>
      </c>
      <c r="L131" s="16" t="s">
        <v>25</v>
      </c>
      <c r="M131" s="16"/>
    </row>
    <row r="132" s="2" customFormat="1" ht="16" customHeight="1" spans="1:13">
      <c r="A132" s="19"/>
      <c r="B132" s="28"/>
      <c r="C132" s="19"/>
      <c r="D132" s="16" t="s">
        <v>351</v>
      </c>
      <c r="E132" s="16" t="s">
        <v>352</v>
      </c>
      <c r="F132" s="18">
        <f>VLOOKUP(D132,[2]Sheet1!$F$2:$I$402,4,0)</f>
        <v>65.7</v>
      </c>
      <c r="G132" s="18">
        <f t="shared" ref="G132:G195" si="17">F132*0.4</f>
        <v>26.28</v>
      </c>
      <c r="H132" s="18">
        <v>78.8</v>
      </c>
      <c r="I132" s="18">
        <f t="shared" si="14"/>
        <v>47.28</v>
      </c>
      <c r="J132" s="18">
        <f t="shared" si="16"/>
        <v>73.56</v>
      </c>
      <c r="K132" s="16">
        <v>10</v>
      </c>
      <c r="L132" s="16" t="s">
        <v>25</v>
      </c>
      <c r="M132" s="16"/>
    </row>
    <row r="133" s="2" customFormat="1" ht="16" customHeight="1" spans="1:13">
      <c r="A133" s="19"/>
      <c r="B133" s="28"/>
      <c r="C133" s="19"/>
      <c r="D133" s="16" t="s">
        <v>353</v>
      </c>
      <c r="E133" s="16" t="s">
        <v>354</v>
      </c>
      <c r="F133" s="18">
        <f>VLOOKUP(D133,[2]Sheet1!$F$2:$I$402,4,0)</f>
        <v>65.6</v>
      </c>
      <c r="G133" s="18">
        <f t="shared" si="17"/>
        <v>26.24</v>
      </c>
      <c r="H133" s="18">
        <v>78.6</v>
      </c>
      <c r="I133" s="18">
        <f t="shared" si="14"/>
        <v>47.16</v>
      </c>
      <c r="J133" s="18">
        <f t="shared" si="16"/>
        <v>73.4</v>
      </c>
      <c r="K133" s="16">
        <v>11</v>
      </c>
      <c r="L133" s="16" t="s">
        <v>25</v>
      </c>
      <c r="M133" s="16"/>
    </row>
    <row r="134" s="2" customFormat="1" ht="16" customHeight="1" spans="1:13">
      <c r="A134" s="20"/>
      <c r="B134" s="27"/>
      <c r="C134" s="20"/>
      <c r="D134" s="16" t="s">
        <v>355</v>
      </c>
      <c r="E134" s="16" t="s">
        <v>356</v>
      </c>
      <c r="F134" s="18">
        <f>VLOOKUP(D134,[2]Sheet1!$F$2:$I$402,4,0)</f>
        <v>66.3</v>
      </c>
      <c r="G134" s="18">
        <f t="shared" si="17"/>
        <v>26.52</v>
      </c>
      <c r="H134" s="18">
        <v>68.4</v>
      </c>
      <c r="I134" s="18">
        <f t="shared" si="14"/>
        <v>41.04</v>
      </c>
      <c r="J134" s="18">
        <f t="shared" si="16"/>
        <v>67.56</v>
      </c>
      <c r="K134" s="16">
        <v>12</v>
      </c>
      <c r="L134" s="16" t="s">
        <v>25</v>
      </c>
      <c r="M134" s="16"/>
    </row>
    <row r="135" s="2" customFormat="1" ht="16" customHeight="1" spans="1:13">
      <c r="A135" s="15" t="s">
        <v>222</v>
      </c>
      <c r="B135" s="26" t="s">
        <v>357</v>
      </c>
      <c r="C135" s="15" t="s">
        <v>358</v>
      </c>
      <c r="D135" s="16" t="s">
        <v>359</v>
      </c>
      <c r="E135" s="16" t="s">
        <v>360</v>
      </c>
      <c r="F135" s="18">
        <f>VLOOKUP(D135,[2]Sheet1!$F$2:$I$402,4,0)</f>
        <v>77.5</v>
      </c>
      <c r="G135" s="18">
        <f t="shared" si="17"/>
        <v>31</v>
      </c>
      <c r="H135" s="18">
        <v>89.2</v>
      </c>
      <c r="I135" s="18">
        <f t="shared" si="14"/>
        <v>53.52</v>
      </c>
      <c r="J135" s="18">
        <f t="shared" si="16"/>
        <v>84.52</v>
      </c>
      <c r="K135" s="16">
        <v>1</v>
      </c>
      <c r="L135" s="16" t="s">
        <v>20</v>
      </c>
      <c r="M135" s="16"/>
    </row>
    <row r="136" s="2" customFormat="1" ht="16" customHeight="1" spans="1:13">
      <c r="A136" s="19"/>
      <c r="B136" s="28"/>
      <c r="C136" s="19"/>
      <c r="D136" s="16" t="s">
        <v>361</v>
      </c>
      <c r="E136" s="16" t="s">
        <v>362</v>
      </c>
      <c r="F136" s="18">
        <f>VLOOKUP(D136,[2]Sheet1!$F$2:$I$402,4,0)</f>
        <v>75.6</v>
      </c>
      <c r="G136" s="18">
        <f t="shared" si="17"/>
        <v>30.24</v>
      </c>
      <c r="H136" s="18">
        <v>86.8</v>
      </c>
      <c r="I136" s="18">
        <f t="shared" si="14"/>
        <v>52.08</v>
      </c>
      <c r="J136" s="18">
        <f t="shared" si="15"/>
        <v>82.32</v>
      </c>
      <c r="K136" s="16">
        <v>2</v>
      </c>
      <c r="L136" s="16" t="s">
        <v>20</v>
      </c>
      <c r="M136" s="16"/>
    </row>
    <row r="137" s="2" customFormat="1" ht="16" customHeight="1" spans="1:13">
      <c r="A137" s="19"/>
      <c r="B137" s="28"/>
      <c r="C137" s="19"/>
      <c r="D137" s="16" t="s">
        <v>363</v>
      </c>
      <c r="E137" s="16" t="s">
        <v>364</v>
      </c>
      <c r="F137" s="18">
        <f>VLOOKUP(D137,[2]Sheet1!$F$2:$I$402,4,0)</f>
        <v>78</v>
      </c>
      <c r="G137" s="18">
        <f t="shared" si="17"/>
        <v>31.2</v>
      </c>
      <c r="H137" s="18">
        <v>84.4</v>
      </c>
      <c r="I137" s="18">
        <f t="shared" si="14"/>
        <v>50.64</v>
      </c>
      <c r="J137" s="18">
        <f t="shared" si="15"/>
        <v>81.84</v>
      </c>
      <c r="K137" s="16">
        <v>3</v>
      </c>
      <c r="L137" s="16" t="s">
        <v>20</v>
      </c>
      <c r="M137" s="16"/>
    </row>
    <row r="138" s="2" customFormat="1" ht="16" customHeight="1" spans="1:13">
      <c r="A138" s="19"/>
      <c r="B138" s="28"/>
      <c r="C138" s="19"/>
      <c r="D138" s="16" t="s">
        <v>365</v>
      </c>
      <c r="E138" s="16" t="s">
        <v>366</v>
      </c>
      <c r="F138" s="18">
        <f>VLOOKUP(D138,[2]Sheet1!$F$2:$I$402,4,0)</f>
        <v>72.7</v>
      </c>
      <c r="G138" s="18">
        <f t="shared" si="17"/>
        <v>29.08</v>
      </c>
      <c r="H138" s="18">
        <v>82.8</v>
      </c>
      <c r="I138" s="18">
        <f t="shared" si="14"/>
        <v>49.68</v>
      </c>
      <c r="J138" s="18">
        <f t="shared" si="15"/>
        <v>78.76</v>
      </c>
      <c r="K138" s="16">
        <v>4</v>
      </c>
      <c r="L138" s="16" t="s">
        <v>25</v>
      </c>
      <c r="M138" s="16"/>
    </row>
    <row r="139" s="2" customFormat="1" ht="16" customHeight="1" spans="1:13">
      <c r="A139" s="19"/>
      <c r="B139" s="28"/>
      <c r="C139" s="19"/>
      <c r="D139" s="16" t="s">
        <v>367</v>
      </c>
      <c r="E139" s="16" t="s">
        <v>368</v>
      </c>
      <c r="F139" s="18">
        <f>VLOOKUP(D139,[2]Sheet1!$F$2:$I$402,4,0)</f>
        <v>73.5</v>
      </c>
      <c r="G139" s="18">
        <f t="shared" si="17"/>
        <v>29.4</v>
      </c>
      <c r="H139" s="18">
        <v>81.8</v>
      </c>
      <c r="I139" s="18">
        <f t="shared" si="14"/>
        <v>49.08</v>
      </c>
      <c r="J139" s="18">
        <f t="shared" si="15"/>
        <v>78.48</v>
      </c>
      <c r="K139" s="16">
        <v>5</v>
      </c>
      <c r="L139" s="16" t="s">
        <v>25</v>
      </c>
      <c r="M139" s="16"/>
    </row>
    <row r="140" s="2" customFormat="1" ht="16" customHeight="1" spans="1:13">
      <c r="A140" s="19"/>
      <c r="B140" s="28"/>
      <c r="C140" s="19"/>
      <c r="D140" s="16" t="s">
        <v>369</v>
      </c>
      <c r="E140" s="16" t="s">
        <v>370</v>
      </c>
      <c r="F140" s="18">
        <f>VLOOKUP(D140,[2]Sheet1!$F$2:$I$402,4,0)</f>
        <v>73.2</v>
      </c>
      <c r="G140" s="18">
        <f t="shared" si="17"/>
        <v>29.28</v>
      </c>
      <c r="H140" s="18">
        <v>81.2</v>
      </c>
      <c r="I140" s="18">
        <f t="shared" si="14"/>
        <v>48.72</v>
      </c>
      <c r="J140" s="18">
        <f t="shared" si="15"/>
        <v>78</v>
      </c>
      <c r="K140" s="16">
        <v>6</v>
      </c>
      <c r="L140" s="16" t="s">
        <v>25</v>
      </c>
      <c r="M140" s="16"/>
    </row>
    <row r="141" s="2" customFormat="1" ht="16" customHeight="1" spans="1:13">
      <c r="A141" s="19"/>
      <c r="B141" s="28"/>
      <c r="C141" s="19"/>
      <c r="D141" s="16" t="s">
        <v>371</v>
      </c>
      <c r="E141" s="16" t="s">
        <v>372</v>
      </c>
      <c r="F141" s="18">
        <f>VLOOKUP(D141,[2]Sheet1!$F$2:$I$402,4,0)</f>
        <v>70.3</v>
      </c>
      <c r="G141" s="18">
        <f t="shared" si="17"/>
        <v>28.12</v>
      </c>
      <c r="H141" s="18">
        <v>82</v>
      </c>
      <c r="I141" s="18">
        <f t="shared" si="14"/>
        <v>49.2</v>
      </c>
      <c r="J141" s="18">
        <f t="shared" si="15"/>
        <v>77.32</v>
      </c>
      <c r="K141" s="16">
        <v>7</v>
      </c>
      <c r="L141" s="16" t="s">
        <v>25</v>
      </c>
      <c r="M141" s="16"/>
    </row>
    <row r="142" s="2" customFormat="1" ht="16" customHeight="1" spans="1:13">
      <c r="A142" s="19"/>
      <c r="B142" s="28"/>
      <c r="C142" s="19"/>
      <c r="D142" s="16" t="s">
        <v>373</v>
      </c>
      <c r="E142" s="16" t="s">
        <v>374</v>
      </c>
      <c r="F142" s="18">
        <f>VLOOKUP(D142,[2]Sheet1!$F$2:$I$402,4,0)</f>
        <v>71.1</v>
      </c>
      <c r="G142" s="18">
        <f t="shared" si="17"/>
        <v>28.44</v>
      </c>
      <c r="H142" s="18">
        <v>76.8</v>
      </c>
      <c r="I142" s="18">
        <f t="shared" si="14"/>
        <v>46.08</v>
      </c>
      <c r="J142" s="18">
        <f t="shared" si="15"/>
        <v>74.52</v>
      </c>
      <c r="K142" s="16">
        <v>8</v>
      </c>
      <c r="L142" s="16" t="s">
        <v>25</v>
      </c>
      <c r="M142" s="16"/>
    </row>
    <row r="143" s="2" customFormat="1" ht="16" customHeight="1" spans="1:13">
      <c r="A143" s="19"/>
      <c r="B143" s="28"/>
      <c r="C143" s="19"/>
      <c r="D143" s="16" t="s">
        <v>375</v>
      </c>
      <c r="E143" s="16" t="s">
        <v>376</v>
      </c>
      <c r="F143" s="18">
        <f>VLOOKUP(D143,[2]Sheet1!$F$2:$I$402,4,0)</f>
        <v>70.3</v>
      </c>
      <c r="G143" s="18">
        <f t="shared" si="17"/>
        <v>28.12</v>
      </c>
      <c r="H143" s="18">
        <v>73.4</v>
      </c>
      <c r="I143" s="18">
        <f t="shared" si="14"/>
        <v>44.04</v>
      </c>
      <c r="J143" s="18">
        <f t="shared" si="15"/>
        <v>72.16</v>
      </c>
      <c r="K143" s="16">
        <v>9</v>
      </c>
      <c r="L143" s="16" t="s">
        <v>25</v>
      </c>
      <c r="M143" s="16"/>
    </row>
    <row r="144" s="2" customFormat="1" ht="16" customHeight="1" spans="1:13">
      <c r="A144" s="19"/>
      <c r="B144" s="28"/>
      <c r="C144" s="19"/>
      <c r="D144" s="16" t="s">
        <v>377</v>
      </c>
      <c r="E144" s="16" t="s">
        <v>378</v>
      </c>
      <c r="F144" s="18">
        <f>VLOOKUP(D144,[2]Sheet1!$F$2:$I$402,4,0)</f>
        <v>71.1</v>
      </c>
      <c r="G144" s="18">
        <f t="shared" si="17"/>
        <v>28.44</v>
      </c>
      <c r="H144" s="18">
        <v>70.8</v>
      </c>
      <c r="I144" s="18">
        <f t="shared" si="14"/>
        <v>42.48</v>
      </c>
      <c r="J144" s="18">
        <f t="shared" si="15"/>
        <v>70.92</v>
      </c>
      <c r="K144" s="16">
        <v>10</v>
      </c>
      <c r="L144" s="16" t="s">
        <v>25</v>
      </c>
      <c r="M144" s="16"/>
    </row>
    <row r="145" s="2" customFormat="1" ht="16" customHeight="1" spans="1:13">
      <c r="A145" s="20"/>
      <c r="B145" s="27"/>
      <c r="C145" s="20"/>
      <c r="D145" s="16" t="s">
        <v>379</v>
      </c>
      <c r="E145" s="16" t="s">
        <v>380</v>
      </c>
      <c r="F145" s="18">
        <f>VLOOKUP(D145,[2]Sheet1!$F$2:$I$402,4,0)</f>
        <v>73.4</v>
      </c>
      <c r="G145" s="18">
        <f t="shared" si="17"/>
        <v>29.36</v>
      </c>
      <c r="H145" s="18" t="s">
        <v>28</v>
      </c>
      <c r="I145" s="18" t="s">
        <v>28</v>
      </c>
      <c r="J145" s="18" t="s">
        <v>28</v>
      </c>
      <c r="K145" s="16" t="s">
        <v>28</v>
      </c>
      <c r="L145" s="16" t="s">
        <v>25</v>
      </c>
      <c r="M145" s="16" t="s">
        <v>29</v>
      </c>
    </row>
    <row r="146" s="2" customFormat="1" ht="16" customHeight="1" spans="1:13">
      <c r="A146" s="15" t="s">
        <v>222</v>
      </c>
      <c r="B146" s="26" t="s">
        <v>381</v>
      </c>
      <c r="C146" s="15" t="s">
        <v>382</v>
      </c>
      <c r="D146" s="16" t="s">
        <v>383</v>
      </c>
      <c r="E146" s="16" t="s">
        <v>384</v>
      </c>
      <c r="F146" s="18">
        <f>VLOOKUP(D146,[2]Sheet1!$F$2:$I$402,4,0)</f>
        <v>75</v>
      </c>
      <c r="G146" s="18">
        <f t="shared" si="17"/>
        <v>30</v>
      </c>
      <c r="H146" s="18">
        <v>86</v>
      </c>
      <c r="I146" s="18">
        <f t="shared" ref="I146:I157" si="18">H146*0.6</f>
        <v>51.6</v>
      </c>
      <c r="J146" s="18">
        <f t="shared" ref="J146:J157" si="19">G146+I146</f>
        <v>81.6</v>
      </c>
      <c r="K146" s="16">
        <v>1</v>
      </c>
      <c r="L146" s="16" t="s">
        <v>20</v>
      </c>
      <c r="M146" s="16"/>
    </row>
    <row r="147" s="2" customFormat="1" ht="16" customHeight="1" spans="1:13">
      <c r="A147" s="19"/>
      <c r="B147" s="28"/>
      <c r="C147" s="19"/>
      <c r="D147" s="16" t="s">
        <v>385</v>
      </c>
      <c r="E147" s="16" t="s">
        <v>386</v>
      </c>
      <c r="F147" s="18">
        <f>VLOOKUP(D147,[2]Sheet1!$F$2:$I$402,4,0)</f>
        <v>65.9</v>
      </c>
      <c r="G147" s="18">
        <f t="shared" si="17"/>
        <v>26.36</v>
      </c>
      <c r="H147" s="18" t="s">
        <v>28</v>
      </c>
      <c r="I147" s="18" t="s">
        <v>28</v>
      </c>
      <c r="J147" s="18" t="s">
        <v>28</v>
      </c>
      <c r="K147" s="16" t="s">
        <v>28</v>
      </c>
      <c r="L147" s="16" t="s">
        <v>25</v>
      </c>
      <c r="M147" s="16" t="s">
        <v>29</v>
      </c>
    </row>
    <row r="148" s="2" customFormat="1" ht="16" customHeight="1" spans="1:13">
      <c r="A148" s="20"/>
      <c r="B148" s="27"/>
      <c r="C148" s="20"/>
      <c r="D148" s="16" t="s">
        <v>387</v>
      </c>
      <c r="E148" s="16" t="s">
        <v>388</v>
      </c>
      <c r="F148" s="18">
        <f>VLOOKUP(D148,[2]Sheet1!$F$2:$I$402,4,0)</f>
        <v>65.6</v>
      </c>
      <c r="G148" s="18">
        <f t="shared" si="17"/>
        <v>26.24</v>
      </c>
      <c r="H148" s="18" t="s">
        <v>28</v>
      </c>
      <c r="I148" s="18" t="s">
        <v>28</v>
      </c>
      <c r="J148" s="18" t="s">
        <v>28</v>
      </c>
      <c r="K148" s="16" t="s">
        <v>28</v>
      </c>
      <c r="L148" s="16" t="s">
        <v>25</v>
      </c>
      <c r="M148" s="16" t="s">
        <v>29</v>
      </c>
    </row>
    <row r="149" s="2" customFormat="1" ht="16" customHeight="1" spans="1:13">
      <c r="A149" s="15" t="s">
        <v>222</v>
      </c>
      <c r="B149" s="26" t="s">
        <v>389</v>
      </c>
      <c r="C149" s="15" t="s">
        <v>390</v>
      </c>
      <c r="D149" s="16" t="s">
        <v>391</v>
      </c>
      <c r="E149" s="16" t="s">
        <v>392</v>
      </c>
      <c r="F149" s="18">
        <f>VLOOKUP(D149,[2]Sheet1!$F$2:$I$402,4,0)</f>
        <v>65.7</v>
      </c>
      <c r="G149" s="18">
        <f t="shared" si="17"/>
        <v>26.28</v>
      </c>
      <c r="H149" s="18">
        <v>88</v>
      </c>
      <c r="I149" s="18">
        <f t="shared" si="18"/>
        <v>52.8</v>
      </c>
      <c r="J149" s="18">
        <f t="shared" si="19"/>
        <v>79.08</v>
      </c>
      <c r="K149" s="16">
        <v>1</v>
      </c>
      <c r="L149" s="16" t="s">
        <v>20</v>
      </c>
      <c r="M149" s="16"/>
    </row>
    <row r="150" s="2" customFormat="1" ht="16" customHeight="1" spans="1:13">
      <c r="A150" s="19"/>
      <c r="B150" s="28"/>
      <c r="C150" s="19"/>
      <c r="D150" s="16" t="s">
        <v>393</v>
      </c>
      <c r="E150" s="16" t="s">
        <v>394</v>
      </c>
      <c r="F150" s="18">
        <f>VLOOKUP(D150,[2]Sheet1!$F$2:$I$402,4,0)</f>
        <v>66.6</v>
      </c>
      <c r="G150" s="18">
        <f t="shared" si="17"/>
        <v>26.64</v>
      </c>
      <c r="H150" s="18">
        <v>83.2</v>
      </c>
      <c r="I150" s="18">
        <f t="shared" si="18"/>
        <v>49.92</v>
      </c>
      <c r="J150" s="18">
        <f t="shared" si="19"/>
        <v>76.56</v>
      </c>
      <c r="K150" s="16">
        <v>2</v>
      </c>
      <c r="L150" s="16" t="s">
        <v>25</v>
      </c>
      <c r="M150" s="16"/>
    </row>
    <row r="151" s="2" customFormat="1" ht="16" customHeight="1" spans="1:13">
      <c r="A151" s="20"/>
      <c r="B151" s="27"/>
      <c r="C151" s="20"/>
      <c r="D151" s="16" t="s">
        <v>395</v>
      </c>
      <c r="E151" s="16" t="s">
        <v>396</v>
      </c>
      <c r="F151" s="18">
        <f>VLOOKUP(D151,[2]Sheet1!$F$2:$I$402,4,0)</f>
        <v>69.4</v>
      </c>
      <c r="G151" s="18">
        <f t="shared" si="17"/>
        <v>27.76</v>
      </c>
      <c r="H151" s="18">
        <v>78</v>
      </c>
      <c r="I151" s="18">
        <f t="shared" si="18"/>
        <v>46.8</v>
      </c>
      <c r="J151" s="18">
        <f t="shared" si="19"/>
        <v>74.56</v>
      </c>
      <c r="K151" s="16">
        <v>3</v>
      </c>
      <c r="L151" s="16" t="s">
        <v>25</v>
      </c>
      <c r="M151" s="16"/>
    </row>
    <row r="152" s="2" customFormat="1" ht="16" customHeight="1" spans="1:13">
      <c r="A152" s="15" t="s">
        <v>222</v>
      </c>
      <c r="B152" s="26" t="s">
        <v>397</v>
      </c>
      <c r="C152" s="15" t="s">
        <v>398</v>
      </c>
      <c r="D152" s="16" t="s">
        <v>399</v>
      </c>
      <c r="E152" s="16" t="s">
        <v>400</v>
      </c>
      <c r="F152" s="18">
        <f>VLOOKUP(D152,[2]Sheet1!$F$2:$I$402,4,0)</f>
        <v>70.1</v>
      </c>
      <c r="G152" s="18">
        <f t="shared" si="17"/>
        <v>28.04</v>
      </c>
      <c r="H152" s="18">
        <v>86</v>
      </c>
      <c r="I152" s="18">
        <f t="shared" si="18"/>
        <v>51.6</v>
      </c>
      <c r="J152" s="18">
        <f t="shared" si="19"/>
        <v>79.64</v>
      </c>
      <c r="K152" s="16">
        <v>1</v>
      </c>
      <c r="L152" s="16" t="s">
        <v>20</v>
      </c>
      <c r="M152" s="16"/>
    </row>
    <row r="153" s="2" customFormat="1" ht="16" customHeight="1" spans="1:13">
      <c r="A153" s="19"/>
      <c r="B153" s="28"/>
      <c r="C153" s="19"/>
      <c r="D153" s="16" t="s">
        <v>401</v>
      </c>
      <c r="E153" s="16" t="s">
        <v>402</v>
      </c>
      <c r="F153" s="18">
        <f>VLOOKUP(D153,[2]Sheet1!$F$2:$I$402,4,0)</f>
        <v>70.1</v>
      </c>
      <c r="G153" s="18">
        <f t="shared" si="17"/>
        <v>28.04</v>
      </c>
      <c r="H153" s="18">
        <v>82.7</v>
      </c>
      <c r="I153" s="18">
        <f t="shared" si="18"/>
        <v>49.62</v>
      </c>
      <c r="J153" s="18">
        <f t="shared" si="19"/>
        <v>77.66</v>
      </c>
      <c r="K153" s="16">
        <v>2</v>
      </c>
      <c r="L153" s="16" t="s">
        <v>25</v>
      </c>
      <c r="M153" s="16"/>
    </row>
    <row r="154" s="2" customFormat="1" ht="16" customHeight="1" spans="1:13">
      <c r="A154" s="20"/>
      <c r="B154" s="27"/>
      <c r="C154" s="20"/>
      <c r="D154" s="16" t="s">
        <v>403</v>
      </c>
      <c r="E154" s="16" t="s">
        <v>404</v>
      </c>
      <c r="F154" s="18">
        <f>VLOOKUP(D154,[2]Sheet1!$F$2:$I$402,4,0)</f>
        <v>71.2</v>
      </c>
      <c r="G154" s="18">
        <f t="shared" si="17"/>
        <v>28.48</v>
      </c>
      <c r="H154" s="18">
        <v>81.8</v>
      </c>
      <c r="I154" s="18">
        <f t="shared" si="18"/>
        <v>49.08</v>
      </c>
      <c r="J154" s="18">
        <f t="shared" si="19"/>
        <v>77.56</v>
      </c>
      <c r="K154" s="16">
        <v>3</v>
      </c>
      <c r="L154" s="16" t="s">
        <v>25</v>
      </c>
      <c r="M154" s="16"/>
    </row>
    <row r="155" s="2" customFormat="1" ht="16" customHeight="1" spans="1:13">
      <c r="A155" s="15" t="s">
        <v>222</v>
      </c>
      <c r="B155" s="26" t="s">
        <v>405</v>
      </c>
      <c r="C155" s="15" t="s">
        <v>406</v>
      </c>
      <c r="D155" s="16" t="s">
        <v>407</v>
      </c>
      <c r="E155" s="16" t="s">
        <v>408</v>
      </c>
      <c r="F155" s="18">
        <f>VLOOKUP(D155,[2]Sheet1!$F$2:$I$402,4,0)</f>
        <v>72.6</v>
      </c>
      <c r="G155" s="18">
        <f t="shared" si="17"/>
        <v>29.04</v>
      </c>
      <c r="H155" s="18">
        <v>82.4</v>
      </c>
      <c r="I155" s="18">
        <f t="shared" si="18"/>
        <v>49.44</v>
      </c>
      <c r="J155" s="18">
        <f t="shared" si="19"/>
        <v>78.48</v>
      </c>
      <c r="K155" s="16">
        <v>1</v>
      </c>
      <c r="L155" s="16" t="s">
        <v>20</v>
      </c>
      <c r="M155" s="16"/>
    </row>
    <row r="156" s="2" customFormat="1" ht="16" customHeight="1" spans="1:13">
      <c r="A156" s="19"/>
      <c r="B156" s="28"/>
      <c r="C156" s="19"/>
      <c r="D156" s="16" t="s">
        <v>409</v>
      </c>
      <c r="E156" s="16" t="s">
        <v>410</v>
      </c>
      <c r="F156" s="18">
        <f>VLOOKUP(D156,[2]Sheet1!$F$2:$I$402,4,0)</f>
        <v>77.5</v>
      </c>
      <c r="G156" s="18">
        <f t="shared" si="17"/>
        <v>31</v>
      </c>
      <c r="H156" s="18">
        <v>72.5</v>
      </c>
      <c r="I156" s="18">
        <f t="shared" si="18"/>
        <v>43.5</v>
      </c>
      <c r="J156" s="18">
        <f t="shared" si="19"/>
        <v>74.5</v>
      </c>
      <c r="K156" s="16">
        <v>2</v>
      </c>
      <c r="L156" s="16" t="s">
        <v>25</v>
      </c>
      <c r="M156" s="16"/>
    </row>
    <row r="157" s="2" customFormat="1" ht="16" customHeight="1" spans="1:13">
      <c r="A157" s="20"/>
      <c r="B157" s="27"/>
      <c r="C157" s="20"/>
      <c r="D157" s="16" t="s">
        <v>411</v>
      </c>
      <c r="E157" s="16" t="s">
        <v>412</v>
      </c>
      <c r="F157" s="18">
        <f>VLOOKUP(D157,[2]Sheet1!$F$2:$I$402,4,0)</f>
        <v>71.6</v>
      </c>
      <c r="G157" s="18">
        <f t="shared" si="17"/>
        <v>28.64</v>
      </c>
      <c r="H157" s="18">
        <v>75.4</v>
      </c>
      <c r="I157" s="18">
        <f t="shared" si="18"/>
        <v>45.24</v>
      </c>
      <c r="J157" s="18">
        <f t="shared" si="19"/>
        <v>73.88</v>
      </c>
      <c r="K157" s="16">
        <v>3</v>
      </c>
      <c r="L157" s="16" t="s">
        <v>25</v>
      </c>
      <c r="M157" s="16"/>
    </row>
    <row r="158" s="2" customFormat="1" ht="16" customHeight="1" spans="1:13">
      <c r="A158" s="15" t="s">
        <v>222</v>
      </c>
      <c r="B158" s="26" t="s">
        <v>413</v>
      </c>
      <c r="C158" s="15" t="s">
        <v>414</v>
      </c>
      <c r="D158" s="16" t="s">
        <v>415</v>
      </c>
      <c r="E158" s="16" t="s">
        <v>416</v>
      </c>
      <c r="F158" s="18">
        <f>VLOOKUP(D158,[2]Sheet1!$F$2:$I$402,4,0)</f>
        <v>70.5</v>
      </c>
      <c r="G158" s="18">
        <f t="shared" si="17"/>
        <v>28.2</v>
      </c>
      <c r="H158" s="18" t="s">
        <v>28</v>
      </c>
      <c r="I158" s="18" t="s">
        <v>28</v>
      </c>
      <c r="J158" s="18" t="s">
        <v>28</v>
      </c>
      <c r="K158" s="16" t="s">
        <v>28</v>
      </c>
      <c r="L158" s="16" t="s">
        <v>25</v>
      </c>
      <c r="M158" s="16" t="s">
        <v>29</v>
      </c>
    </row>
    <row r="159" s="2" customFormat="1" ht="16" customHeight="1" spans="1:13">
      <c r="A159" s="19"/>
      <c r="B159" s="28"/>
      <c r="C159" s="19"/>
      <c r="D159" s="16" t="s">
        <v>417</v>
      </c>
      <c r="E159" s="16" t="s">
        <v>418</v>
      </c>
      <c r="F159" s="18">
        <f>VLOOKUP(D159,[2]Sheet1!$F$2:$I$402,4,0)</f>
        <v>68.2</v>
      </c>
      <c r="G159" s="18">
        <f t="shared" si="17"/>
        <v>27.28</v>
      </c>
      <c r="H159" s="18" t="s">
        <v>28</v>
      </c>
      <c r="I159" s="18" t="s">
        <v>28</v>
      </c>
      <c r="J159" s="18" t="s">
        <v>28</v>
      </c>
      <c r="K159" s="16" t="s">
        <v>28</v>
      </c>
      <c r="L159" s="16" t="s">
        <v>25</v>
      </c>
      <c r="M159" s="16" t="s">
        <v>29</v>
      </c>
    </row>
    <row r="160" s="2" customFormat="1" ht="16" customHeight="1" spans="1:13">
      <c r="A160" s="20"/>
      <c r="B160" s="27"/>
      <c r="C160" s="20"/>
      <c r="D160" s="16" t="s">
        <v>419</v>
      </c>
      <c r="E160" s="16" t="s">
        <v>420</v>
      </c>
      <c r="F160" s="18">
        <f>VLOOKUP(D160,[2]Sheet1!$F$2:$I$402,4,0)</f>
        <v>61.3</v>
      </c>
      <c r="G160" s="18">
        <f t="shared" si="17"/>
        <v>24.52</v>
      </c>
      <c r="H160" s="18" t="s">
        <v>28</v>
      </c>
      <c r="I160" s="18" t="s">
        <v>28</v>
      </c>
      <c r="J160" s="18" t="s">
        <v>28</v>
      </c>
      <c r="K160" s="16" t="s">
        <v>28</v>
      </c>
      <c r="L160" s="16" t="s">
        <v>25</v>
      </c>
      <c r="M160" s="16" t="s">
        <v>29</v>
      </c>
    </row>
    <row r="161" s="2" customFormat="1" ht="16" customHeight="1" spans="1:13">
      <c r="A161" s="15" t="s">
        <v>222</v>
      </c>
      <c r="B161" s="26" t="s">
        <v>421</v>
      </c>
      <c r="C161" s="15" t="s">
        <v>422</v>
      </c>
      <c r="D161" s="16" t="s">
        <v>423</v>
      </c>
      <c r="E161" s="16" t="s">
        <v>424</v>
      </c>
      <c r="F161" s="18">
        <f>VLOOKUP(D161,[2]Sheet1!$F$2:$I$402,4,0)</f>
        <v>57.5</v>
      </c>
      <c r="G161" s="18">
        <f t="shared" si="17"/>
        <v>23</v>
      </c>
      <c r="H161" s="18">
        <v>91.6</v>
      </c>
      <c r="I161" s="18">
        <f t="shared" ref="I161:I165" si="20">H161*0.6</f>
        <v>54.96</v>
      </c>
      <c r="J161" s="18">
        <f t="shared" ref="J161:J165" si="21">G161+I161</f>
        <v>77.96</v>
      </c>
      <c r="K161" s="16">
        <v>1</v>
      </c>
      <c r="L161" s="16" t="s">
        <v>20</v>
      </c>
      <c r="M161" s="16"/>
    </row>
    <row r="162" s="2" customFormat="1" ht="16" customHeight="1" spans="1:13">
      <c r="A162" s="19"/>
      <c r="B162" s="28"/>
      <c r="C162" s="19"/>
      <c r="D162" s="16" t="s">
        <v>425</v>
      </c>
      <c r="E162" s="16" t="s">
        <v>426</v>
      </c>
      <c r="F162" s="18">
        <f>VLOOKUP(D162,[2]Sheet1!$F$2:$I$402,4,0)</f>
        <v>59.8</v>
      </c>
      <c r="G162" s="18">
        <f t="shared" si="17"/>
        <v>23.92</v>
      </c>
      <c r="H162" s="18">
        <v>84.8</v>
      </c>
      <c r="I162" s="18">
        <f t="shared" si="20"/>
        <v>50.88</v>
      </c>
      <c r="J162" s="18">
        <f t="shared" si="21"/>
        <v>74.8</v>
      </c>
      <c r="K162" s="16">
        <v>2</v>
      </c>
      <c r="L162" s="16" t="s">
        <v>25</v>
      </c>
      <c r="M162" s="16"/>
    </row>
    <row r="163" s="2" customFormat="1" ht="16" customHeight="1" spans="1:13">
      <c r="A163" s="20"/>
      <c r="B163" s="27"/>
      <c r="C163" s="20"/>
      <c r="D163" s="16" t="s">
        <v>427</v>
      </c>
      <c r="E163" s="16" t="s">
        <v>428</v>
      </c>
      <c r="F163" s="18">
        <f>VLOOKUP(D163,[2]Sheet1!$F$2:$I$402,4,0)</f>
        <v>53.9</v>
      </c>
      <c r="G163" s="18">
        <f t="shared" si="17"/>
        <v>21.56</v>
      </c>
      <c r="H163" s="18">
        <v>84.2</v>
      </c>
      <c r="I163" s="18">
        <f t="shared" si="20"/>
        <v>50.52</v>
      </c>
      <c r="J163" s="18">
        <f t="shared" si="21"/>
        <v>72.08</v>
      </c>
      <c r="K163" s="16">
        <v>3</v>
      </c>
      <c r="L163" s="16" t="s">
        <v>25</v>
      </c>
      <c r="M163" s="16"/>
    </row>
    <row r="164" s="2" customFormat="1" ht="16" customHeight="1" spans="1:13">
      <c r="A164" s="16" t="s">
        <v>222</v>
      </c>
      <c r="B164" s="29" t="s">
        <v>429</v>
      </c>
      <c r="C164" s="16" t="s">
        <v>430</v>
      </c>
      <c r="D164" s="16" t="s">
        <v>431</v>
      </c>
      <c r="E164" s="16" t="s">
        <v>432</v>
      </c>
      <c r="F164" s="18">
        <f>VLOOKUP(D164,[2]Sheet1!$F$2:$I$402,4,0)</f>
        <v>50.2</v>
      </c>
      <c r="G164" s="18">
        <f t="shared" si="17"/>
        <v>20.08</v>
      </c>
      <c r="H164" s="18">
        <v>82.8</v>
      </c>
      <c r="I164" s="18">
        <f t="shared" si="20"/>
        <v>49.68</v>
      </c>
      <c r="J164" s="18">
        <f t="shared" si="21"/>
        <v>69.76</v>
      </c>
      <c r="K164" s="16">
        <v>1</v>
      </c>
      <c r="L164" s="16" t="s">
        <v>20</v>
      </c>
      <c r="M164" s="16"/>
    </row>
    <row r="165" s="2" customFormat="1" ht="16" customHeight="1" spans="1:13">
      <c r="A165" s="15" t="s">
        <v>222</v>
      </c>
      <c r="B165" s="26" t="s">
        <v>433</v>
      </c>
      <c r="C165" s="15" t="s">
        <v>434</v>
      </c>
      <c r="D165" s="16" t="s">
        <v>435</v>
      </c>
      <c r="E165" s="16" t="s">
        <v>436</v>
      </c>
      <c r="F165" s="18">
        <f>VLOOKUP(D165,[2]Sheet1!$F$2:$I$402,4,0)</f>
        <v>74.6</v>
      </c>
      <c r="G165" s="18">
        <f t="shared" si="17"/>
        <v>29.84</v>
      </c>
      <c r="H165" s="18">
        <v>86.2</v>
      </c>
      <c r="I165" s="18">
        <f t="shared" si="20"/>
        <v>51.72</v>
      </c>
      <c r="J165" s="18">
        <f t="shared" si="21"/>
        <v>81.56</v>
      </c>
      <c r="K165" s="16">
        <v>1</v>
      </c>
      <c r="L165" s="16" t="s">
        <v>20</v>
      </c>
      <c r="M165" s="16"/>
    </row>
    <row r="166" s="2" customFormat="1" ht="16" customHeight="1" spans="1:13">
      <c r="A166" s="19"/>
      <c r="B166" s="28"/>
      <c r="C166" s="19"/>
      <c r="D166" s="16" t="s">
        <v>437</v>
      </c>
      <c r="E166" s="16" t="s">
        <v>438</v>
      </c>
      <c r="F166" s="18">
        <f>VLOOKUP(D166,[2]Sheet1!$F$2:$I$402,4,0)</f>
        <v>62.8</v>
      </c>
      <c r="G166" s="18">
        <f t="shared" si="17"/>
        <v>25.12</v>
      </c>
      <c r="H166" s="18" t="s">
        <v>28</v>
      </c>
      <c r="I166" s="18" t="s">
        <v>28</v>
      </c>
      <c r="J166" s="18" t="s">
        <v>28</v>
      </c>
      <c r="K166" s="16" t="s">
        <v>28</v>
      </c>
      <c r="L166" s="16" t="s">
        <v>25</v>
      </c>
      <c r="M166" s="16" t="s">
        <v>29</v>
      </c>
    </row>
    <row r="167" s="2" customFormat="1" ht="16" customHeight="1" spans="1:13">
      <c r="A167" s="20"/>
      <c r="B167" s="27"/>
      <c r="C167" s="20"/>
      <c r="D167" s="16" t="s">
        <v>439</v>
      </c>
      <c r="E167" s="16" t="s">
        <v>440</v>
      </c>
      <c r="F167" s="18">
        <f>VLOOKUP(D167,[2]Sheet1!$F$2:$I$402,4,0)</f>
        <v>60.1</v>
      </c>
      <c r="G167" s="18">
        <f t="shared" si="17"/>
        <v>24.04</v>
      </c>
      <c r="H167" s="18" t="s">
        <v>28</v>
      </c>
      <c r="I167" s="18" t="s">
        <v>28</v>
      </c>
      <c r="J167" s="18" t="s">
        <v>28</v>
      </c>
      <c r="K167" s="16" t="s">
        <v>28</v>
      </c>
      <c r="L167" s="16" t="s">
        <v>25</v>
      </c>
      <c r="M167" s="16" t="s">
        <v>29</v>
      </c>
    </row>
    <row r="168" s="3" customFormat="1" ht="16" customHeight="1" spans="1:15">
      <c r="A168" s="30" t="s">
        <v>441</v>
      </c>
      <c r="B168" s="30" t="s">
        <v>442</v>
      </c>
      <c r="C168" s="31" t="s">
        <v>443</v>
      </c>
      <c r="D168" s="32" t="s">
        <v>444</v>
      </c>
      <c r="E168" s="33" t="s">
        <v>445</v>
      </c>
      <c r="F168" s="34">
        <v>58.5</v>
      </c>
      <c r="G168" s="34">
        <f t="shared" si="17"/>
        <v>23.4</v>
      </c>
      <c r="H168" s="34">
        <v>78.94</v>
      </c>
      <c r="I168" s="34">
        <f t="shared" ref="I168:I173" si="22">ROUND(H168*0.6,2)</f>
        <v>47.36</v>
      </c>
      <c r="J168" s="34">
        <f t="shared" ref="J168:J173" si="23">G168+I168</f>
        <v>70.76</v>
      </c>
      <c r="K168" s="39">
        <v>1</v>
      </c>
      <c r="L168" s="39" t="s">
        <v>20</v>
      </c>
      <c r="M168" s="39"/>
      <c r="N168" s="2"/>
      <c r="O168" s="2"/>
    </row>
    <row r="169" s="3" customFormat="1" ht="16" customHeight="1" spans="1:15">
      <c r="A169" s="35"/>
      <c r="B169" s="35"/>
      <c r="C169" s="36"/>
      <c r="D169" s="32" t="s">
        <v>446</v>
      </c>
      <c r="E169" s="33" t="s">
        <v>447</v>
      </c>
      <c r="F169" s="34">
        <v>57</v>
      </c>
      <c r="G169" s="34">
        <f t="shared" si="17"/>
        <v>22.8</v>
      </c>
      <c r="H169" s="34">
        <v>76.7</v>
      </c>
      <c r="I169" s="34">
        <f t="shared" si="22"/>
        <v>46.02</v>
      </c>
      <c r="J169" s="34">
        <f t="shared" si="23"/>
        <v>68.82</v>
      </c>
      <c r="K169" s="39">
        <v>2</v>
      </c>
      <c r="L169" s="39" t="s">
        <v>20</v>
      </c>
      <c r="M169" s="39"/>
      <c r="N169" s="2"/>
      <c r="O169" s="2"/>
    </row>
    <row r="170" s="3" customFormat="1" ht="16" customHeight="1" spans="1:15">
      <c r="A170" s="35"/>
      <c r="B170" s="35"/>
      <c r="C170" s="36"/>
      <c r="D170" s="32" t="s">
        <v>448</v>
      </c>
      <c r="E170" s="33" t="s">
        <v>449</v>
      </c>
      <c r="F170" s="34">
        <v>54.6</v>
      </c>
      <c r="G170" s="34">
        <f t="shared" si="17"/>
        <v>21.84</v>
      </c>
      <c r="H170" s="34">
        <v>73</v>
      </c>
      <c r="I170" s="34">
        <f t="shared" si="22"/>
        <v>43.8</v>
      </c>
      <c r="J170" s="34">
        <f t="shared" si="23"/>
        <v>65.64</v>
      </c>
      <c r="K170" s="39">
        <v>3</v>
      </c>
      <c r="L170" s="39" t="s">
        <v>20</v>
      </c>
      <c r="M170" s="39"/>
      <c r="N170" s="2"/>
      <c r="O170" s="2"/>
    </row>
    <row r="171" s="3" customFormat="1" ht="16" customHeight="1" spans="1:15">
      <c r="A171" s="37"/>
      <c r="B171" s="37"/>
      <c r="C171" s="38"/>
      <c r="D171" s="32" t="s">
        <v>450</v>
      </c>
      <c r="E171" s="33" t="s">
        <v>451</v>
      </c>
      <c r="F171" s="34">
        <v>44.1</v>
      </c>
      <c r="G171" s="34">
        <f t="shared" si="17"/>
        <v>17.64</v>
      </c>
      <c r="H171" s="34">
        <v>76.54</v>
      </c>
      <c r="I171" s="34">
        <f t="shared" si="22"/>
        <v>45.92</v>
      </c>
      <c r="J171" s="34">
        <f t="shared" si="23"/>
        <v>63.56</v>
      </c>
      <c r="K171" s="39">
        <v>4</v>
      </c>
      <c r="L171" s="39" t="s">
        <v>25</v>
      </c>
      <c r="M171" s="39"/>
      <c r="N171" s="2"/>
      <c r="O171" s="2"/>
    </row>
    <row r="172" s="3" customFormat="1" ht="16" customHeight="1" spans="1:15">
      <c r="A172" s="30" t="s">
        <v>441</v>
      </c>
      <c r="B172" s="31" t="s">
        <v>452</v>
      </c>
      <c r="C172" s="31" t="s">
        <v>453</v>
      </c>
      <c r="D172" s="32" t="s">
        <v>454</v>
      </c>
      <c r="E172" s="33" t="s">
        <v>455</v>
      </c>
      <c r="F172" s="34">
        <v>58.7</v>
      </c>
      <c r="G172" s="34">
        <f t="shared" si="17"/>
        <v>23.48</v>
      </c>
      <c r="H172" s="34">
        <v>75.46</v>
      </c>
      <c r="I172" s="34">
        <f t="shared" si="22"/>
        <v>45.28</v>
      </c>
      <c r="J172" s="34">
        <f t="shared" si="23"/>
        <v>68.76</v>
      </c>
      <c r="K172" s="39">
        <v>1</v>
      </c>
      <c r="L172" s="39" t="s">
        <v>20</v>
      </c>
      <c r="M172" s="39"/>
      <c r="N172" s="2"/>
      <c r="O172" s="2"/>
    </row>
    <row r="173" s="3" customFormat="1" ht="16" customHeight="1" spans="1:15">
      <c r="A173" s="35"/>
      <c r="B173" s="36"/>
      <c r="C173" s="36"/>
      <c r="D173" s="32" t="s">
        <v>456</v>
      </c>
      <c r="E173" s="33" t="s">
        <v>457</v>
      </c>
      <c r="F173" s="34">
        <v>65.8</v>
      </c>
      <c r="G173" s="34">
        <f t="shared" si="17"/>
        <v>26.32</v>
      </c>
      <c r="H173" s="34">
        <v>54.32</v>
      </c>
      <c r="I173" s="34">
        <f t="shared" si="22"/>
        <v>32.59</v>
      </c>
      <c r="J173" s="34">
        <f t="shared" si="23"/>
        <v>58.91</v>
      </c>
      <c r="K173" s="39">
        <v>2</v>
      </c>
      <c r="L173" s="39" t="s">
        <v>25</v>
      </c>
      <c r="M173" s="39"/>
      <c r="N173" s="2"/>
      <c r="O173" s="2"/>
    </row>
    <row r="174" s="3" customFormat="1" ht="16" customHeight="1" spans="1:15">
      <c r="A174" s="37"/>
      <c r="B174" s="38"/>
      <c r="C174" s="38"/>
      <c r="D174" s="32" t="s">
        <v>458</v>
      </c>
      <c r="E174" s="33" t="s">
        <v>459</v>
      </c>
      <c r="F174" s="34">
        <v>65.4</v>
      </c>
      <c r="G174" s="34">
        <f t="shared" si="17"/>
        <v>26.16</v>
      </c>
      <c r="H174" s="34" t="s">
        <v>28</v>
      </c>
      <c r="I174" s="34" t="s">
        <v>28</v>
      </c>
      <c r="J174" s="34" t="s">
        <v>28</v>
      </c>
      <c r="K174" s="39" t="s">
        <v>28</v>
      </c>
      <c r="L174" s="39" t="s">
        <v>25</v>
      </c>
      <c r="M174" s="39" t="s">
        <v>29</v>
      </c>
      <c r="N174" s="2"/>
      <c r="O174" s="2"/>
    </row>
    <row r="175" s="3" customFormat="1" ht="16" customHeight="1" spans="1:15">
      <c r="A175" s="30" t="s">
        <v>441</v>
      </c>
      <c r="B175" s="31" t="s">
        <v>460</v>
      </c>
      <c r="C175" s="31">
        <v>12030057</v>
      </c>
      <c r="D175" s="32" t="s">
        <v>461</v>
      </c>
      <c r="E175" s="33" t="s">
        <v>462</v>
      </c>
      <c r="F175" s="34">
        <v>67.2</v>
      </c>
      <c r="G175" s="34">
        <f t="shared" si="17"/>
        <v>26.88</v>
      </c>
      <c r="H175" s="34">
        <v>82.14</v>
      </c>
      <c r="I175" s="34">
        <f t="shared" ref="I175:I194" si="24">ROUND(H175*0.6,2)</f>
        <v>49.28</v>
      </c>
      <c r="J175" s="34">
        <f t="shared" ref="J175:J194" si="25">G175+I175</f>
        <v>76.16</v>
      </c>
      <c r="K175" s="39">
        <v>1</v>
      </c>
      <c r="L175" s="39" t="s">
        <v>20</v>
      </c>
      <c r="M175" s="39"/>
      <c r="N175" s="2"/>
      <c r="O175" s="2"/>
    </row>
    <row r="176" s="3" customFormat="1" ht="16" customHeight="1" spans="1:15">
      <c r="A176" s="35"/>
      <c r="B176" s="36"/>
      <c r="C176" s="36"/>
      <c r="D176" s="32" t="s">
        <v>463</v>
      </c>
      <c r="E176" s="33" t="s">
        <v>464</v>
      </c>
      <c r="F176" s="34">
        <v>57.9</v>
      </c>
      <c r="G176" s="34">
        <f t="shared" si="17"/>
        <v>23.16</v>
      </c>
      <c r="H176" s="34" t="s">
        <v>28</v>
      </c>
      <c r="I176" s="34" t="s">
        <v>28</v>
      </c>
      <c r="J176" s="34" t="s">
        <v>28</v>
      </c>
      <c r="K176" s="39" t="s">
        <v>28</v>
      </c>
      <c r="L176" s="39" t="s">
        <v>25</v>
      </c>
      <c r="M176" s="39" t="s">
        <v>29</v>
      </c>
      <c r="N176" s="2"/>
      <c r="O176" s="2"/>
    </row>
    <row r="177" s="3" customFormat="1" ht="16" customHeight="1" spans="1:15">
      <c r="A177" s="37"/>
      <c r="B177" s="38"/>
      <c r="C177" s="38"/>
      <c r="D177" s="32" t="s">
        <v>465</v>
      </c>
      <c r="E177" s="33" t="s">
        <v>466</v>
      </c>
      <c r="F177" s="34">
        <v>47.2</v>
      </c>
      <c r="G177" s="34">
        <f t="shared" si="17"/>
        <v>18.88</v>
      </c>
      <c r="H177" s="34" t="s">
        <v>28</v>
      </c>
      <c r="I177" s="34" t="s">
        <v>28</v>
      </c>
      <c r="J177" s="34" t="s">
        <v>28</v>
      </c>
      <c r="K177" s="39" t="s">
        <v>28</v>
      </c>
      <c r="L177" s="39" t="s">
        <v>25</v>
      </c>
      <c r="M177" s="39" t="s">
        <v>29</v>
      </c>
      <c r="N177" s="2"/>
      <c r="O177" s="2"/>
    </row>
    <row r="178" s="3" customFormat="1" ht="16" customHeight="1" spans="1:15">
      <c r="A178" s="30" t="s">
        <v>441</v>
      </c>
      <c r="B178" s="31" t="s">
        <v>467</v>
      </c>
      <c r="C178" s="31">
        <v>12030058</v>
      </c>
      <c r="D178" s="32" t="s">
        <v>468</v>
      </c>
      <c r="E178" s="33" t="s">
        <v>469</v>
      </c>
      <c r="F178" s="34">
        <v>53.8</v>
      </c>
      <c r="G178" s="34">
        <f t="shared" si="17"/>
        <v>21.52</v>
      </c>
      <c r="H178" s="34">
        <v>78.5</v>
      </c>
      <c r="I178" s="34">
        <f t="shared" si="24"/>
        <v>47.1</v>
      </c>
      <c r="J178" s="34">
        <f t="shared" si="25"/>
        <v>68.62</v>
      </c>
      <c r="K178" s="39">
        <v>1</v>
      </c>
      <c r="L178" s="39" t="s">
        <v>20</v>
      </c>
      <c r="M178" s="39"/>
      <c r="N178" s="2"/>
      <c r="O178" s="2"/>
    </row>
    <row r="179" s="3" customFormat="1" ht="16" customHeight="1" spans="1:15">
      <c r="A179" s="35"/>
      <c r="B179" s="36"/>
      <c r="C179" s="36"/>
      <c r="D179" s="32" t="s">
        <v>470</v>
      </c>
      <c r="E179" s="33" t="s">
        <v>471</v>
      </c>
      <c r="F179" s="34">
        <v>58</v>
      </c>
      <c r="G179" s="34">
        <f t="shared" si="17"/>
        <v>23.2</v>
      </c>
      <c r="H179" s="34">
        <v>75.26</v>
      </c>
      <c r="I179" s="34">
        <f t="shared" si="24"/>
        <v>45.16</v>
      </c>
      <c r="J179" s="34">
        <f t="shared" si="25"/>
        <v>68.36</v>
      </c>
      <c r="K179" s="39">
        <v>2</v>
      </c>
      <c r="L179" s="39" t="s">
        <v>25</v>
      </c>
      <c r="M179" s="39"/>
      <c r="N179" s="2"/>
      <c r="O179" s="2"/>
    </row>
    <row r="180" s="3" customFormat="1" ht="16" customHeight="1" spans="1:15">
      <c r="A180" s="37"/>
      <c r="B180" s="38"/>
      <c r="C180" s="38"/>
      <c r="D180" s="32" t="s">
        <v>472</v>
      </c>
      <c r="E180" s="33" t="s">
        <v>473</v>
      </c>
      <c r="F180" s="34">
        <v>55</v>
      </c>
      <c r="G180" s="34">
        <f t="shared" si="17"/>
        <v>22</v>
      </c>
      <c r="H180" s="34">
        <v>73</v>
      </c>
      <c r="I180" s="34">
        <f t="shared" si="24"/>
        <v>43.8</v>
      </c>
      <c r="J180" s="34">
        <f t="shared" si="25"/>
        <v>65.8</v>
      </c>
      <c r="K180" s="39">
        <v>3</v>
      </c>
      <c r="L180" s="39" t="s">
        <v>25</v>
      </c>
      <c r="M180" s="39"/>
      <c r="N180" s="2"/>
      <c r="O180" s="2"/>
    </row>
    <row r="181" s="3" customFormat="1" ht="16" customHeight="1" spans="1:15">
      <c r="A181" s="30" t="s">
        <v>441</v>
      </c>
      <c r="B181" s="31" t="s">
        <v>474</v>
      </c>
      <c r="C181" s="31">
        <v>12030059</v>
      </c>
      <c r="D181" s="32" t="s">
        <v>475</v>
      </c>
      <c r="E181" s="33" t="s">
        <v>476</v>
      </c>
      <c r="F181" s="34">
        <v>65.9</v>
      </c>
      <c r="G181" s="34">
        <f t="shared" si="17"/>
        <v>26.36</v>
      </c>
      <c r="H181" s="34">
        <v>75.62</v>
      </c>
      <c r="I181" s="34">
        <f t="shared" si="24"/>
        <v>45.37</v>
      </c>
      <c r="J181" s="34">
        <f t="shared" si="25"/>
        <v>71.73</v>
      </c>
      <c r="K181" s="39">
        <v>1</v>
      </c>
      <c r="L181" s="39" t="s">
        <v>20</v>
      </c>
      <c r="M181" s="39"/>
      <c r="N181" s="2"/>
      <c r="O181" s="2"/>
    </row>
    <row r="182" s="3" customFormat="1" ht="16" customHeight="1" spans="1:15">
      <c r="A182" s="35"/>
      <c r="B182" s="36"/>
      <c r="C182" s="36"/>
      <c r="D182" s="32" t="s">
        <v>477</v>
      </c>
      <c r="E182" s="33" t="s">
        <v>478</v>
      </c>
      <c r="F182" s="34">
        <v>61.3</v>
      </c>
      <c r="G182" s="34">
        <f t="shared" si="17"/>
        <v>24.52</v>
      </c>
      <c r="H182" s="34">
        <v>78.12</v>
      </c>
      <c r="I182" s="34">
        <f t="shared" si="24"/>
        <v>46.87</v>
      </c>
      <c r="J182" s="34">
        <f t="shared" si="25"/>
        <v>71.39</v>
      </c>
      <c r="K182" s="39">
        <v>2</v>
      </c>
      <c r="L182" s="39" t="s">
        <v>25</v>
      </c>
      <c r="M182" s="39"/>
      <c r="N182" s="2"/>
      <c r="O182" s="2"/>
    </row>
    <row r="183" s="3" customFormat="1" ht="16" customHeight="1" spans="1:15">
      <c r="A183" s="37"/>
      <c r="B183" s="38"/>
      <c r="C183" s="38"/>
      <c r="D183" s="32" t="s">
        <v>479</v>
      </c>
      <c r="E183" s="33" t="s">
        <v>480</v>
      </c>
      <c r="F183" s="34">
        <v>57.3</v>
      </c>
      <c r="G183" s="34">
        <f t="shared" si="17"/>
        <v>22.92</v>
      </c>
      <c r="H183" s="34">
        <v>77.28</v>
      </c>
      <c r="I183" s="34">
        <f t="shared" si="24"/>
        <v>46.37</v>
      </c>
      <c r="J183" s="34">
        <f t="shared" si="25"/>
        <v>69.29</v>
      </c>
      <c r="K183" s="39">
        <v>3</v>
      </c>
      <c r="L183" s="39" t="s">
        <v>25</v>
      </c>
      <c r="M183" s="39"/>
      <c r="N183" s="2"/>
      <c r="O183" s="2"/>
    </row>
    <row r="184" s="3" customFormat="1" ht="16" customHeight="1" spans="1:15">
      <c r="A184" s="30" t="s">
        <v>441</v>
      </c>
      <c r="B184" s="31" t="s">
        <v>481</v>
      </c>
      <c r="C184" s="31">
        <v>12030060</v>
      </c>
      <c r="D184" s="32" t="s">
        <v>482</v>
      </c>
      <c r="E184" s="33" t="s">
        <v>483</v>
      </c>
      <c r="F184" s="34">
        <v>60</v>
      </c>
      <c r="G184" s="34">
        <f t="shared" si="17"/>
        <v>24</v>
      </c>
      <c r="H184" s="34">
        <v>86.52</v>
      </c>
      <c r="I184" s="34">
        <f t="shared" si="24"/>
        <v>51.91</v>
      </c>
      <c r="J184" s="34">
        <f t="shared" si="25"/>
        <v>75.91</v>
      </c>
      <c r="K184" s="39">
        <v>1</v>
      </c>
      <c r="L184" s="39" t="s">
        <v>20</v>
      </c>
      <c r="M184" s="39"/>
      <c r="N184" s="2"/>
      <c r="O184" s="2"/>
    </row>
    <row r="185" s="3" customFormat="1" ht="16" customHeight="1" spans="1:15">
      <c r="A185" s="35"/>
      <c r="B185" s="36"/>
      <c r="C185" s="36"/>
      <c r="D185" s="32" t="s">
        <v>484</v>
      </c>
      <c r="E185" s="33" t="s">
        <v>485</v>
      </c>
      <c r="F185" s="34">
        <v>63.6</v>
      </c>
      <c r="G185" s="34">
        <f t="shared" si="17"/>
        <v>25.44</v>
      </c>
      <c r="H185" s="34">
        <v>74.6</v>
      </c>
      <c r="I185" s="34">
        <f t="shared" si="24"/>
        <v>44.76</v>
      </c>
      <c r="J185" s="34">
        <f t="shared" si="25"/>
        <v>70.2</v>
      </c>
      <c r="K185" s="39">
        <v>2</v>
      </c>
      <c r="L185" s="39" t="s">
        <v>25</v>
      </c>
      <c r="M185" s="39"/>
      <c r="N185" s="2"/>
      <c r="O185" s="2"/>
    </row>
    <row r="186" s="3" customFormat="1" ht="16" customHeight="1" spans="1:15">
      <c r="A186" s="37"/>
      <c r="B186" s="38"/>
      <c r="C186" s="38"/>
      <c r="D186" s="32" t="s">
        <v>486</v>
      </c>
      <c r="E186" s="33" t="s">
        <v>487</v>
      </c>
      <c r="F186" s="34">
        <v>60.1</v>
      </c>
      <c r="G186" s="34">
        <f t="shared" si="17"/>
        <v>24.04</v>
      </c>
      <c r="H186" s="34">
        <v>74.88</v>
      </c>
      <c r="I186" s="34">
        <f t="shared" si="24"/>
        <v>44.93</v>
      </c>
      <c r="J186" s="34">
        <f t="shared" si="25"/>
        <v>68.97</v>
      </c>
      <c r="K186" s="39">
        <v>3</v>
      </c>
      <c r="L186" s="39" t="s">
        <v>25</v>
      </c>
      <c r="M186" s="39"/>
      <c r="N186" s="2"/>
      <c r="O186" s="2"/>
    </row>
    <row r="187" s="3" customFormat="1" ht="16" customHeight="1" spans="1:15">
      <c r="A187" s="30" t="s">
        <v>441</v>
      </c>
      <c r="B187" s="31" t="s">
        <v>488</v>
      </c>
      <c r="C187" s="31">
        <v>12030061</v>
      </c>
      <c r="D187" s="32" t="s">
        <v>489</v>
      </c>
      <c r="E187" s="33" t="s">
        <v>490</v>
      </c>
      <c r="F187" s="34">
        <v>69.3</v>
      </c>
      <c r="G187" s="34">
        <f t="shared" si="17"/>
        <v>27.72</v>
      </c>
      <c r="H187" s="34">
        <v>80.12</v>
      </c>
      <c r="I187" s="34">
        <f t="shared" si="24"/>
        <v>48.07</v>
      </c>
      <c r="J187" s="34">
        <f t="shared" si="25"/>
        <v>75.79</v>
      </c>
      <c r="K187" s="39">
        <v>1</v>
      </c>
      <c r="L187" s="39" t="s">
        <v>20</v>
      </c>
      <c r="M187" s="39"/>
      <c r="N187" s="2"/>
      <c r="O187" s="2"/>
    </row>
    <row r="188" s="3" customFormat="1" ht="16" customHeight="1" spans="1:15">
      <c r="A188" s="35"/>
      <c r="B188" s="36"/>
      <c r="C188" s="36"/>
      <c r="D188" s="32" t="s">
        <v>491</v>
      </c>
      <c r="E188" s="33" t="s">
        <v>492</v>
      </c>
      <c r="F188" s="34">
        <v>66.4</v>
      </c>
      <c r="G188" s="34">
        <f t="shared" si="17"/>
        <v>26.56</v>
      </c>
      <c r="H188" s="34">
        <v>80.1</v>
      </c>
      <c r="I188" s="34">
        <f t="shared" si="24"/>
        <v>48.06</v>
      </c>
      <c r="J188" s="34">
        <f t="shared" si="25"/>
        <v>74.62</v>
      </c>
      <c r="K188" s="39">
        <v>2</v>
      </c>
      <c r="L188" s="39" t="s">
        <v>25</v>
      </c>
      <c r="M188" s="39"/>
      <c r="N188" s="2"/>
      <c r="O188" s="2"/>
    </row>
    <row r="189" s="3" customFormat="1" ht="16" customHeight="1" spans="1:15">
      <c r="A189" s="37"/>
      <c r="B189" s="38"/>
      <c r="C189" s="38"/>
      <c r="D189" s="32" t="s">
        <v>493</v>
      </c>
      <c r="E189" s="33" t="s">
        <v>494</v>
      </c>
      <c r="F189" s="34">
        <v>68.5</v>
      </c>
      <c r="G189" s="34">
        <f t="shared" si="17"/>
        <v>27.4</v>
      </c>
      <c r="H189" s="34">
        <v>77.84</v>
      </c>
      <c r="I189" s="34">
        <f t="shared" si="24"/>
        <v>46.7</v>
      </c>
      <c r="J189" s="34">
        <f t="shared" si="25"/>
        <v>74.1</v>
      </c>
      <c r="K189" s="39">
        <v>3</v>
      </c>
      <c r="L189" s="39" t="s">
        <v>25</v>
      </c>
      <c r="M189" s="39"/>
      <c r="N189" s="2"/>
      <c r="O189" s="2"/>
    </row>
    <row r="190" s="3" customFormat="1" ht="16" customHeight="1" spans="1:15">
      <c r="A190" s="30" t="s">
        <v>441</v>
      </c>
      <c r="B190" s="31" t="s">
        <v>495</v>
      </c>
      <c r="C190" s="31">
        <v>12030062</v>
      </c>
      <c r="D190" s="32" t="s">
        <v>496</v>
      </c>
      <c r="E190" s="33" t="s">
        <v>497</v>
      </c>
      <c r="F190" s="34">
        <v>66.8</v>
      </c>
      <c r="G190" s="34">
        <f t="shared" si="17"/>
        <v>26.72</v>
      </c>
      <c r="H190" s="34">
        <v>79.8</v>
      </c>
      <c r="I190" s="34">
        <f t="shared" si="24"/>
        <v>47.88</v>
      </c>
      <c r="J190" s="34">
        <f t="shared" si="25"/>
        <v>74.6</v>
      </c>
      <c r="K190" s="39">
        <v>1</v>
      </c>
      <c r="L190" s="39" t="s">
        <v>20</v>
      </c>
      <c r="M190" s="39"/>
      <c r="N190" s="2"/>
      <c r="O190" s="2"/>
    </row>
    <row r="191" s="3" customFormat="1" ht="16" customHeight="1" spans="1:15">
      <c r="A191" s="35"/>
      <c r="B191" s="36"/>
      <c r="C191" s="36"/>
      <c r="D191" s="32" t="s">
        <v>498</v>
      </c>
      <c r="E191" s="33" t="s">
        <v>499</v>
      </c>
      <c r="F191" s="34">
        <v>70.7</v>
      </c>
      <c r="G191" s="34">
        <f t="shared" si="17"/>
        <v>28.28</v>
      </c>
      <c r="H191" s="34">
        <v>77.18</v>
      </c>
      <c r="I191" s="34">
        <f t="shared" si="24"/>
        <v>46.31</v>
      </c>
      <c r="J191" s="34">
        <f t="shared" si="25"/>
        <v>74.59</v>
      </c>
      <c r="K191" s="39">
        <v>2</v>
      </c>
      <c r="L191" s="39" t="s">
        <v>25</v>
      </c>
      <c r="M191" s="39"/>
      <c r="N191" s="2"/>
      <c r="O191" s="2"/>
    </row>
    <row r="192" s="3" customFormat="1" ht="16" customHeight="1" spans="1:15">
      <c r="A192" s="37"/>
      <c r="B192" s="38"/>
      <c r="C192" s="38"/>
      <c r="D192" s="32" t="s">
        <v>500</v>
      </c>
      <c r="E192" s="33" t="s">
        <v>501</v>
      </c>
      <c r="F192" s="34">
        <v>64.6</v>
      </c>
      <c r="G192" s="34">
        <f t="shared" si="17"/>
        <v>25.84</v>
      </c>
      <c r="H192" s="34">
        <v>78.58</v>
      </c>
      <c r="I192" s="34">
        <f t="shared" si="24"/>
        <v>47.15</v>
      </c>
      <c r="J192" s="34">
        <f t="shared" si="25"/>
        <v>72.99</v>
      </c>
      <c r="K192" s="39">
        <v>3</v>
      </c>
      <c r="L192" s="39" t="s">
        <v>25</v>
      </c>
      <c r="M192" s="39"/>
      <c r="N192" s="2"/>
      <c r="O192" s="2"/>
    </row>
    <row r="193" s="3" customFormat="1" ht="16" customHeight="1" spans="1:15">
      <c r="A193" s="30" t="s">
        <v>441</v>
      </c>
      <c r="B193" s="30" t="s">
        <v>502</v>
      </c>
      <c r="C193" s="31">
        <v>12030063</v>
      </c>
      <c r="D193" s="32" t="s">
        <v>503</v>
      </c>
      <c r="E193" s="33" t="s">
        <v>504</v>
      </c>
      <c r="F193" s="34">
        <v>67.2</v>
      </c>
      <c r="G193" s="34">
        <f t="shared" si="17"/>
        <v>26.88</v>
      </c>
      <c r="H193" s="34">
        <v>77.86</v>
      </c>
      <c r="I193" s="34">
        <f t="shared" si="24"/>
        <v>46.72</v>
      </c>
      <c r="J193" s="34">
        <f t="shared" si="25"/>
        <v>73.6</v>
      </c>
      <c r="K193" s="39">
        <v>1</v>
      </c>
      <c r="L193" s="39" t="s">
        <v>20</v>
      </c>
      <c r="M193" s="39"/>
      <c r="N193" s="2"/>
      <c r="O193" s="2"/>
    </row>
    <row r="194" s="3" customFormat="1" ht="16" customHeight="1" spans="1:15">
      <c r="A194" s="35"/>
      <c r="B194" s="35"/>
      <c r="C194" s="36"/>
      <c r="D194" s="32" t="s">
        <v>505</v>
      </c>
      <c r="E194" s="33" t="s">
        <v>506</v>
      </c>
      <c r="F194" s="34">
        <v>66.7</v>
      </c>
      <c r="G194" s="34">
        <f t="shared" si="17"/>
        <v>26.68</v>
      </c>
      <c r="H194" s="34">
        <v>74.42</v>
      </c>
      <c r="I194" s="34">
        <f t="shared" si="24"/>
        <v>44.65</v>
      </c>
      <c r="J194" s="34">
        <f t="shared" si="25"/>
        <v>71.33</v>
      </c>
      <c r="K194" s="39">
        <v>2</v>
      </c>
      <c r="L194" s="39" t="s">
        <v>25</v>
      </c>
      <c r="M194" s="39"/>
      <c r="N194" s="2"/>
      <c r="O194" s="2"/>
    </row>
    <row r="195" s="3" customFormat="1" ht="16" customHeight="1" spans="1:15">
      <c r="A195" s="37"/>
      <c r="B195" s="37"/>
      <c r="C195" s="38"/>
      <c r="D195" s="32" t="s">
        <v>507</v>
      </c>
      <c r="E195" s="39" t="s">
        <v>508</v>
      </c>
      <c r="F195" s="34">
        <v>66.7</v>
      </c>
      <c r="G195" s="34">
        <f t="shared" si="17"/>
        <v>26.68</v>
      </c>
      <c r="H195" s="34" t="s">
        <v>28</v>
      </c>
      <c r="I195" s="34" t="s">
        <v>28</v>
      </c>
      <c r="J195" s="34" t="s">
        <v>28</v>
      </c>
      <c r="K195" s="39" t="s">
        <v>28</v>
      </c>
      <c r="L195" s="39" t="s">
        <v>25</v>
      </c>
      <c r="M195" s="16" t="s">
        <v>29</v>
      </c>
      <c r="N195" s="2"/>
      <c r="O195" s="2"/>
    </row>
    <row r="196" s="3" customFormat="1" ht="16" customHeight="1" spans="1:15">
      <c r="A196" s="30" t="s">
        <v>441</v>
      </c>
      <c r="B196" s="30" t="s">
        <v>509</v>
      </c>
      <c r="C196" s="31">
        <v>12030064</v>
      </c>
      <c r="D196" s="32" t="s">
        <v>510</v>
      </c>
      <c r="E196" s="33" t="s">
        <v>511</v>
      </c>
      <c r="F196" s="34">
        <v>63.3</v>
      </c>
      <c r="G196" s="34">
        <f t="shared" ref="G196:G217" si="26">F196*0.4</f>
        <v>25.32</v>
      </c>
      <c r="H196" s="34">
        <v>81.38</v>
      </c>
      <c r="I196" s="34">
        <f t="shared" ref="I196:I214" si="27">ROUND(H196*0.6,2)</f>
        <v>48.83</v>
      </c>
      <c r="J196" s="34">
        <f>G196+I196</f>
        <v>74.15</v>
      </c>
      <c r="K196" s="39">
        <v>1</v>
      </c>
      <c r="L196" s="39" t="s">
        <v>20</v>
      </c>
      <c r="M196" s="39"/>
      <c r="N196" s="2"/>
      <c r="O196" s="2"/>
    </row>
    <row r="197" s="3" customFormat="1" ht="16" customHeight="1" spans="1:15">
      <c r="A197" s="35"/>
      <c r="B197" s="35"/>
      <c r="C197" s="36"/>
      <c r="D197" s="32" t="s">
        <v>512</v>
      </c>
      <c r="E197" s="33" t="s">
        <v>513</v>
      </c>
      <c r="F197" s="34">
        <v>61.8</v>
      </c>
      <c r="G197" s="34">
        <f t="shared" si="26"/>
        <v>24.72</v>
      </c>
      <c r="H197" s="34">
        <v>80.8</v>
      </c>
      <c r="I197" s="34">
        <f t="shared" si="27"/>
        <v>48.48</v>
      </c>
      <c r="J197" s="34">
        <f t="shared" ref="J197:J214" si="28">G197+I197</f>
        <v>73.2</v>
      </c>
      <c r="K197" s="39">
        <v>2</v>
      </c>
      <c r="L197" s="39" t="s">
        <v>25</v>
      </c>
      <c r="M197" s="39"/>
      <c r="N197" s="2"/>
      <c r="O197" s="2"/>
    </row>
    <row r="198" s="3" customFormat="1" ht="16" customHeight="1" spans="1:15">
      <c r="A198" s="37"/>
      <c r="B198" s="37"/>
      <c r="C198" s="38"/>
      <c r="D198" s="32" t="s">
        <v>514</v>
      </c>
      <c r="E198" s="33" t="s">
        <v>515</v>
      </c>
      <c r="F198" s="34">
        <v>61.3</v>
      </c>
      <c r="G198" s="34">
        <f t="shared" si="26"/>
        <v>24.52</v>
      </c>
      <c r="H198" s="34">
        <v>79.36</v>
      </c>
      <c r="I198" s="34">
        <f t="shared" si="27"/>
        <v>47.62</v>
      </c>
      <c r="J198" s="34">
        <f t="shared" si="28"/>
        <v>72.14</v>
      </c>
      <c r="K198" s="39">
        <v>3</v>
      </c>
      <c r="L198" s="39" t="s">
        <v>25</v>
      </c>
      <c r="M198" s="39"/>
      <c r="N198" s="2"/>
      <c r="O198" s="2"/>
    </row>
    <row r="199" s="3" customFormat="1" ht="16" customHeight="1" spans="1:15">
      <c r="A199" s="30" t="s">
        <v>441</v>
      </c>
      <c r="B199" s="30" t="s">
        <v>516</v>
      </c>
      <c r="C199" s="31">
        <v>12030065</v>
      </c>
      <c r="D199" s="32" t="s">
        <v>517</v>
      </c>
      <c r="E199" s="33" t="s">
        <v>518</v>
      </c>
      <c r="F199" s="34">
        <v>65.5</v>
      </c>
      <c r="G199" s="34">
        <f t="shared" si="26"/>
        <v>26.2</v>
      </c>
      <c r="H199" s="34">
        <v>78.1</v>
      </c>
      <c r="I199" s="34">
        <f t="shared" si="27"/>
        <v>46.86</v>
      </c>
      <c r="J199" s="34">
        <f t="shared" si="28"/>
        <v>73.06</v>
      </c>
      <c r="K199" s="39">
        <v>1</v>
      </c>
      <c r="L199" s="39" t="s">
        <v>20</v>
      </c>
      <c r="M199" s="39"/>
      <c r="N199" s="2"/>
      <c r="O199" s="2"/>
    </row>
    <row r="200" s="3" customFormat="1" ht="16" customHeight="1" spans="1:15">
      <c r="A200" s="35"/>
      <c r="B200" s="35"/>
      <c r="C200" s="36"/>
      <c r="D200" s="32" t="s">
        <v>519</v>
      </c>
      <c r="E200" s="33" t="s">
        <v>520</v>
      </c>
      <c r="F200" s="34">
        <v>74.4</v>
      </c>
      <c r="G200" s="34">
        <f t="shared" si="26"/>
        <v>29.76</v>
      </c>
      <c r="H200" s="34">
        <v>71.54</v>
      </c>
      <c r="I200" s="34">
        <f t="shared" si="27"/>
        <v>42.92</v>
      </c>
      <c r="J200" s="34">
        <f t="shared" si="28"/>
        <v>72.68</v>
      </c>
      <c r="K200" s="39">
        <v>2</v>
      </c>
      <c r="L200" s="39" t="s">
        <v>25</v>
      </c>
      <c r="M200" s="39"/>
      <c r="N200" s="2"/>
      <c r="O200" s="2"/>
    </row>
    <row r="201" s="3" customFormat="1" ht="16" customHeight="1" spans="1:15">
      <c r="A201" s="37"/>
      <c r="B201" s="37"/>
      <c r="C201" s="38"/>
      <c r="D201" s="32" t="s">
        <v>521</v>
      </c>
      <c r="E201" s="33" t="s">
        <v>522</v>
      </c>
      <c r="F201" s="34">
        <v>53</v>
      </c>
      <c r="G201" s="34">
        <f t="shared" si="26"/>
        <v>21.2</v>
      </c>
      <c r="H201" s="34">
        <v>70.9</v>
      </c>
      <c r="I201" s="34">
        <f t="shared" si="27"/>
        <v>42.54</v>
      </c>
      <c r="J201" s="34">
        <f t="shared" si="28"/>
        <v>63.74</v>
      </c>
      <c r="K201" s="39">
        <v>3</v>
      </c>
      <c r="L201" s="39" t="s">
        <v>25</v>
      </c>
      <c r="M201" s="39"/>
      <c r="N201" s="2"/>
      <c r="O201" s="2"/>
    </row>
    <row r="202" s="3" customFormat="1" ht="16" customHeight="1" spans="1:15">
      <c r="A202" s="30" t="s">
        <v>441</v>
      </c>
      <c r="B202" s="30" t="s">
        <v>523</v>
      </c>
      <c r="C202" s="31">
        <v>12030066</v>
      </c>
      <c r="D202" s="32" t="s">
        <v>524</v>
      </c>
      <c r="E202" s="33" t="s">
        <v>525</v>
      </c>
      <c r="F202" s="34">
        <v>67</v>
      </c>
      <c r="G202" s="34">
        <f t="shared" si="26"/>
        <v>26.8</v>
      </c>
      <c r="H202" s="34">
        <v>85.69</v>
      </c>
      <c r="I202" s="34">
        <f t="shared" si="27"/>
        <v>51.41</v>
      </c>
      <c r="J202" s="34">
        <f t="shared" si="28"/>
        <v>78.21</v>
      </c>
      <c r="K202" s="39">
        <v>1</v>
      </c>
      <c r="L202" s="39" t="s">
        <v>20</v>
      </c>
      <c r="M202" s="39"/>
      <c r="N202" s="2"/>
      <c r="O202" s="2"/>
    </row>
    <row r="203" s="3" customFormat="1" ht="16" customHeight="1" spans="1:15">
      <c r="A203" s="35"/>
      <c r="B203" s="35"/>
      <c r="C203" s="36"/>
      <c r="D203" s="32" t="s">
        <v>526</v>
      </c>
      <c r="E203" s="33" t="s">
        <v>527</v>
      </c>
      <c r="F203" s="34">
        <v>68.3</v>
      </c>
      <c r="G203" s="34">
        <f t="shared" si="26"/>
        <v>27.32</v>
      </c>
      <c r="H203" s="34">
        <v>81.45</v>
      </c>
      <c r="I203" s="34">
        <f t="shared" si="27"/>
        <v>48.87</v>
      </c>
      <c r="J203" s="34">
        <f t="shared" si="28"/>
        <v>76.19</v>
      </c>
      <c r="K203" s="39">
        <v>2</v>
      </c>
      <c r="L203" s="39" t="s">
        <v>25</v>
      </c>
      <c r="M203" s="39"/>
      <c r="N203" s="2"/>
      <c r="O203" s="2"/>
    </row>
    <row r="204" s="3" customFormat="1" ht="16" customHeight="1" spans="1:15">
      <c r="A204" s="37"/>
      <c r="B204" s="37"/>
      <c r="C204" s="38"/>
      <c r="D204" s="32" t="s">
        <v>528</v>
      </c>
      <c r="E204" s="33" t="s">
        <v>529</v>
      </c>
      <c r="F204" s="34">
        <v>69.2</v>
      </c>
      <c r="G204" s="34">
        <f t="shared" si="26"/>
        <v>27.68</v>
      </c>
      <c r="H204" s="34">
        <v>77.42</v>
      </c>
      <c r="I204" s="34">
        <f t="shared" si="27"/>
        <v>46.45</v>
      </c>
      <c r="J204" s="34">
        <f t="shared" si="28"/>
        <v>74.13</v>
      </c>
      <c r="K204" s="39">
        <v>3</v>
      </c>
      <c r="L204" s="39" t="s">
        <v>25</v>
      </c>
      <c r="M204" s="39"/>
      <c r="N204" s="2"/>
      <c r="O204" s="2"/>
    </row>
    <row r="205" s="3" customFormat="1" ht="16" customHeight="1" spans="1:15">
      <c r="A205" s="30" t="s">
        <v>441</v>
      </c>
      <c r="B205" s="31" t="s">
        <v>530</v>
      </c>
      <c r="C205" s="31">
        <v>12030067</v>
      </c>
      <c r="D205" s="32" t="s">
        <v>531</v>
      </c>
      <c r="E205" s="33" t="s">
        <v>532</v>
      </c>
      <c r="F205" s="34">
        <v>69.9</v>
      </c>
      <c r="G205" s="34">
        <f t="shared" si="26"/>
        <v>27.96</v>
      </c>
      <c r="H205" s="34">
        <v>78.84</v>
      </c>
      <c r="I205" s="34">
        <f t="shared" si="27"/>
        <v>47.3</v>
      </c>
      <c r="J205" s="34">
        <f t="shared" si="28"/>
        <v>75.26</v>
      </c>
      <c r="K205" s="39">
        <v>1</v>
      </c>
      <c r="L205" s="39" t="s">
        <v>20</v>
      </c>
      <c r="M205" s="39"/>
      <c r="N205" s="2"/>
      <c r="O205" s="2"/>
    </row>
    <row r="206" s="3" customFormat="1" ht="16" customHeight="1" spans="1:15">
      <c r="A206" s="35"/>
      <c r="B206" s="36"/>
      <c r="C206" s="36"/>
      <c r="D206" s="32" t="s">
        <v>533</v>
      </c>
      <c r="E206" s="33" t="s">
        <v>534</v>
      </c>
      <c r="F206" s="34">
        <v>65.9</v>
      </c>
      <c r="G206" s="34">
        <f t="shared" si="26"/>
        <v>26.36</v>
      </c>
      <c r="H206" s="34">
        <v>81.12</v>
      </c>
      <c r="I206" s="34">
        <f t="shared" si="27"/>
        <v>48.67</v>
      </c>
      <c r="J206" s="34">
        <f t="shared" si="28"/>
        <v>75.03</v>
      </c>
      <c r="K206" s="39">
        <v>2</v>
      </c>
      <c r="L206" s="39" t="s">
        <v>20</v>
      </c>
      <c r="M206" s="39"/>
      <c r="N206" s="2"/>
      <c r="O206" s="2"/>
    </row>
    <row r="207" s="3" customFormat="1" ht="16" customHeight="1" spans="1:15">
      <c r="A207" s="35"/>
      <c r="B207" s="36"/>
      <c r="C207" s="36"/>
      <c r="D207" s="32" t="s">
        <v>535</v>
      </c>
      <c r="E207" s="33" t="s">
        <v>536</v>
      </c>
      <c r="F207" s="34">
        <v>66</v>
      </c>
      <c r="G207" s="34">
        <f t="shared" si="26"/>
        <v>26.4</v>
      </c>
      <c r="H207" s="34">
        <v>81.04</v>
      </c>
      <c r="I207" s="34">
        <f t="shared" si="27"/>
        <v>48.62</v>
      </c>
      <c r="J207" s="34">
        <f t="shared" si="28"/>
        <v>75.02</v>
      </c>
      <c r="K207" s="39">
        <v>3</v>
      </c>
      <c r="L207" s="39" t="s">
        <v>20</v>
      </c>
      <c r="M207" s="39"/>
      <c r="N207" s="2"/>
      <c r="O207" s="2"/>
    </row>
    <row r="208" s="3" customFormat="1" ht="16" customHeight="1" spans="1:15">
      <c r="A208" s="35"/>
      <c r="B208" s="36"/>
      <c r="C208" s="36"/>
      <c r="D208" s="32" t="s">
        <v>537</v>
      </c>
      <c r="E208" s="33" t="s">
        <v>538</v>
      </c>
      <c r="F208" s="34">
        <v>75.9</v>
      </c>
      <c r="G208" s="34">
        <f t="shared" si="26"/>
        <v>30.36</v>
      </c>
      <c r="H208" s="34">
        <v>74.06</v>
      </c>
      <c r="I208" s="34">
        <f t="shared" si="27"/>
        <v>44.44</v>
      </c>
      <c r="J208" s="34">
        <f t="shared" si="28"/>
        <v>74.8</v>
      </c>
      <c r="K208" s="39">
        <v>4</v>
      </c>
      <c r="L208" s="39" t="s">
        <v>20</v>
      </c>
      <c r="M208" s="39"/>
      <c r="N208" s="2"/>
      <c r="O208" s="2"/>
    </row>
    <row r="209" s="3" customFormat="1" ht="16" customHeight="1" spans="1:15">
      <c r="A209" s="35"/>
      <c r="B209" s="36"/>
      <c r="C209" s="36"/>
      <c r="D209" s="32" t="s">
        <v>539</v>
      </c>
      <c r="E209" s="33" t="s">
        <v>540</v>
      </c>
      <c r="F209" s="34">
        <v>61.9</v>
      </c>
      <c r="G209" s="34">
        <f t="shared" si="26"/>
        <v>24.76</v>
      </c>
      <c r="H209" s="34">
        <v>80.36</v>
      </c>
      <c r="I209" s="34">
        <f t="shared" si="27"/>
        <v>48.22</v>
      </c>
      <c r="J209" s="34">
        <f t="shared" si="28"/>
        <v>72.98</v>
      </c>
      <c r="K209" s="39">
        <v>5</v>
      </c>
      <c r="L209" s="39" t="s">
        <v>20</v>
      </c>
      <c r="M209" s="39"/>
      <c r="N209" s="2"/>
      <c r="O209" s="2"/>
    </row>
    <row r="210" s="3" customFormat="1" ht="16" customHeight="1" spans="1:15">
      <c r="A210" s="35"/>
      <c r="B210" s="36"/>
      <c r="C210" s="36"/>
      <c r="D210" s="32" t="s">
        <v>541</v>
      </c>
      <c r="E210" s="33" t="s">
        <v>542</v>
      </c>
      <c r="F210" s="34">
        <v>69.1</v>
      </c>
      <c r="G210" s="34">
        <f t="shared" si="26"/>
        <v>27.64</v>
      </c>
      <c r="H210" s="34">
        <v>73.64</v>
      </c>
      <c r="I210" s="34">
        <f t="shared" si="27"/>
        <v>44.18</v>
      </c>
      <c r="J210" s="34">
        <f t="shared" si="28"/>
        <v>71.82</v>
      </c>
      <c r="K210" s="39">
        <v>6</v>
      </c>
      <c r="L210" s="39" t="s">
        <v>20</v>
      </c>
      <c r="M210" s="39"/>
      <c r="N210" s="2"/>
      <c r="O210" s="2"/>
    </row>
    <row r="211" s="3" customFormat="1" ht="16" customHeight="1" spans="1:15">
      <c r="A211" s="35"/>
      <c r="B211" s="36"/>
      <c r="C211" s="36"/>
      <c r="D211" s="32" t="s">
        <v>543</v>
      </c>
      <c r="E211" s="33" t="s">
        <v>544</v>
      </c>
      <c r="F211" s="34">
        <v>62.7</v>
      </c>
      <c r="G211" s="34">
        <f t="shared" si="26"/>
        <v>25.08</v>
      </c>
      <c r="H211" s="34">
        <v>77.36</v>
      </c>
      <c r="I211" s="34">
        <f t="shared" si="27"/>
        <v>46.42</v>
      </c>
      <c r="J211" s="34">
        <f t="shared" si="28"/>
        <v>71.5</v>
      </c>
      <c r="K211" s="39">
        <v>7</v>
      </c>
      <c r="L211" s="39" t="s">
        <v>25</v>
      </c>
      <c r="M211" s="39"/>
      <c r="N211" s="2"/>
      <c r="O211" s="2"/>
    </row>
    <row r="212" s="3" customFormat="1" ht="16" customHeight="1" spans="1:15">
      <c r="A212" s="35"/>
      <c r="B212" s="36"/>
      <c r="C212" s="36"/>
      <c r="D212" s="32" t="s">
        <v>545</v>
      </c>
      <c r="E212" s="33" t="s">
        <v>546</v>
      </c>
      <c r="F212" s="34">
        <v>67.1</v>
      </c>
      <c r="G212" s="34">
        <f t="shared" si="26"/>
        <v>26.84</v>
      </c>
      <c r="H212" s="34">
        <v>72.4</v>
      </c>
      <c r="I212" s="34">
        <f t="shared" si="27"/>
        <v>43.44</v>
      </c>
      <c r="J212" s="34">
        <f t="shared" si="28"/>
        <v>70.28</v>
      </c>
      <c r="K212" s="39">
        <v>8</v>
      </c>
      <c r="L212" s="39" t="s">
        <v>25</v>
      </c>
      <c r="M212" s="39"/>
      <c r="N212" s="2"/>
      <c r="O212" s="2"/>
    </row>
    <row r="213" s="3" customFormat="1" ht="16" customHeight="1" spans="1:15">
      <c r="A213" s="35"/>
      <c r="B213" s="36"/>
      <c r="C213" s="36"/>
      <c r="D213" s="32" t="s">
        <v>547</v>
      </c>
      <c r="E213" s="33" t="s">
        <v>548</v>
      </c>
      <c r="F213" s="34">
        <v>60.6</v>
      </c>
      <c r="G213" s="34">
        <f t="shared" si="26"/>
        <v>24.24</v>
      </c>
      <c r="H213" s="34">
        <v>74.6</v>
      </c>
      <c r="I213" s="34">
        <f t="shared" si="27"/>
        <v>44.76</v>
      </c>
      <c r="J213" s="34">
        <f t="shared" si="28"/>
        <v>69</v>
      </c>
      <c r="K213" s="39">
        <v>9</v>
      </c>
      <c r="L213" s="39" t="s">
        <v>25</v>
      </c>
      <c r="M213" s="39"/>
      <c r="N213" s="2"/>
      <c r="O213" s="2"/>
    </row>
    <row r="214" s="3" customFormat="1" ht="16" customHeight="1" spans="1:15">
      <c r="A214" s="35"/>
      <c r="B214" s="36"/>
      <c r="C214" s="36"/>
      <c r="D214" s="32" t="s">
        <v>549</v>
      </c>
      <c r="E214" s="33" t="s">
        <v>550</v>
      </c>
      <c r="F214" s="34">
        <v>62.5</v>
      </c>
      <c r="G214" s="34">
        <f t="shared" si="26"/>
        <v>25</v>
      </c>
      <c r="H214" s="34">
        <v>70.24</v>
      </c>
      <c r="I214" s="34">
        <f t="shared" si="27"/>
        <v>42.14</v>
      </c>
      <c r="J214" s="34">
        <f t="shared" si="28"/>
        <v>67.14</v>
      </c>
      <c r="K214" s="39">
        <v>10</v>
      </c>
      <c r="L214" s="39" t="s">
        <v>25</v>
      </c>
      <c r="M214" s="39"/>
      <c r="N214" s="2"/>
      <c r="O214" s="2"/>
    </row>
    <row r="215" s="3" customFormat="1" ht="16" customHeight="1" spans="1:15">
      <c r="A215" s="35"/>
      <c r="B215" s="36"/>
      <c r="C215" s="36"/>
      <c r="D215" s="32" t="s">
        <v>551</v>
      </c>
      <c r="E215" s="33" t="s">
        <v>552</v>
      </c>
      <c r="F215" s="34">
        <v>65.4</v>
      </c>
      <c r="G215" s="34">
        <f t="shared" si="26"/>
        <v>26.16</v>
      </c>
      <c r="H215" s="34">
        <v>0</v>
      </c>
      <c r="I215" s="34">
        <v>0</v>
      </c>
      <c r="J215" s="34">
        <v>26.16</v>
      </c>
      <c r="K215" s="39">
        <v>11</v>
      </c>
      <c r="L215" s="39" t="s">
        <v>25</v>
      </c>
      <c r="M215" s="39"/>
      <c r="N215" s="2"/>
      <c r="O215" s="2"/>
    </row>
    <row r="216" s="3" customFormat="1" ht="16" customHeight="1" spans="1:15">
      <c r="A216" s="35"/>
      <c r="B216" s="36"/>
      <c r="C216" s="36"/>
      <c r="D216" s="32" t="s">
        <v>553</v>
      </c>
      <c r="E216" s="33" t="s">
        <v>554</v>
      </c>
      <c r="F216" s="34">
        <v>66.5</v>
      </c>
      <c r="G216" s="34">
        <f t="shared" si="26"/>
        <v>26.6</v>
      </c>
      <c r="H216" s="34" t="s">
        <v>28</v>
      </c>
      <c r="I216" s="34" t="s">
        <v>28</v>
      </c>
      <c r="J216" s="34" t="s">
        <v>28</v>
      </c>
      <c r="K216" s="39" t="s">
        <v>28</v>
      </c>
      <c r="L216" s="39" t="s">
        <v>25</v>
      </c>
      <c r="M216" s="39" t="s">
        <v>29</v>
      </c>
      <c r="N216" s="2"/>
      <c r="O216" s="2"/>
    </row>
    <row r="217" s="3" customFormat="1" ht="16" customHeight="1" spans="1:15">
      <c r="A217" s="35"/>
      <c r="B217" s="36"/>
      <c r="C217" s="36"/>
      <c r="D217" s="32" t="s">
        <v>555</v>
      </c>
      <c r="E217" s="33" t="s">
        <v>556</v>
      </c>
      <c r="F217" s="34">
        <v>65.9</v>
      </c>
      <c r="G217" s="34">
        <f t="shared" si="26"/>
        <v>26.36</v>
      </c>
      <c r="H217" s="34" t="s">
        <v>28</v>
      </c>
      <c r="I217" s="34" t="s">
        <v>28</v>
      </c>
      <c r="J217" s="34" t="s">
        <v>28</v>
      </c>
      <c r="K217" s="39" t="s">
        <v>28</v>
      </c>
      <c r="L217" s="39" t="s">
        <v>25</v>
      </c>
      <c r="M217" s="39" t="s">
        <v>29</v>
      </c>
      <c r="N217" s="2"/>
      <c r="O217" s="2"/>
    </row>
    <row r="218" s="3" customFormat="1" ht="16" customHeight="1" spans="1:15">
      <c r="A218" s="35"/>
      <c r="B218" s="36"/>
      <c r="C218" s="36"/>
      <c r="D218" s="32" t="s">
        <v>557</v>
      </c>
      <c r="E218" s="33" t="s">
        <v>558</v>
      </c>
      <c r="F218" s="34">
        <v>64.4</v>
      </c>
      <c r="G218" s="34">
        <f t="shared" ref="G218:G241" si="29">F218*0.4</f>
        <v>25.76</v>
      </c>
      <c r="H218" s="34" t="s">
        <v>28</v>
      </c>
      <c r="I218" s="34" t="s">
        <v>28</v>
      </c>
      <c r="J218" s="34" t="s">
        <v>28</v>
      </c>
      <c r="K218" s="39" t="s">
        <v>28</v>
      </c>
      <c r="L218" s="39" t="s">
        <v>25</v>
      </c>
      <c r="M218" s="39" t="s">
        <v>29</v>
      </c>
      <c r="N218" s="2"/>
      <c r="O218" s="2"/>
    </row>
    <row r="219" s="3" customFormat="1" ht="16" customHeight="1" spans="1:15">
      <c r="A219" s="35"/>
      <c r="B219" s="36"/>
      <c r="C219" s="36"/>
      <c r="D219" s="32" t="s">
        <v>559</v>
      </c>
      <c r="E219" s="33" t="s">
        <v>560</v>
      </c>
      <c r="F219" s="34">
        <v>64</v>
      </c>
      <c r="G219" s="34">
        <f t="shared" si="29"/>
        <v>25.6</v>
      </c>
      <c r="H219" s="34" t="s">
        <v>28</v>
      </c>
      <c r="I219" s="34" t="s">
        <v>28</v>
      </c>
      <c r="J219" s="34" t="s">
        <v>28</v>
      </c>
      <c r="K219" s="39" t="s">
        <v>28</v>
      </c>
      <c r="L219" s="39" t="s">
        <v>25</v>
      </c>
      <c r="M219" s="39" t="s">
        <v>29</v>
      </c>
      <c r="N219" s="2"/>
      <c r="O219" s="2"/>
    </row>
    <row r="220" s="3" customFormat="1" ht="16" customHeight="1" spans="1:15">
      <c r="A220" s="35"/>
      <c r="B220" s="36"/>
      <c r="C220" s="36"/>
      <c r="D220" s="32" t="s">
        <v>561</v>
      </c>
      <c r="E220" s="33" t="s">
        <v>562</v>
      </c>
      <c r="F220" s="34">
        <v>63.7</v>
      </c>
      <c r="G220" s="34">
        <f t="shared" si="29"/>
        <v>25.48</v>
      </c>
      <c r="H220" s="34" t="s">
        <v>28</v>
      </c>
      <c r="I220" s="34" t="s">
        <v>28</v>
      </c>
      <c r="J220" s="34" t="s">
        <v>28</v>
      </c>
      <c r="K220" s="39" t="s">
        <v>28</v>
      </c>
      <c r="L220" s="39" t="s">
        <v>25</v>
      </c>
      <c r="M220" s="39" t="s">
        <v>29</v>
      </c>
      <c r="N220" s="2"/>
      <c r="O220" s="2"/>
    </row>
    <row r="221" s="3" customFormat="1" ht="16" customHeight="1" spans="1:15">
      <c r="A221" s="35"/>
      <c r="B221" s="36"/>
      <c r="C221" s="36"/>
      <c r="D221" s="32" t="s">
        <v>563</v>
      </c>
      <c r="E221" s="33" t="s">
        <v>564</v>
      </c>
      <c r="F221" s="34">
        <v>63.3</v>
      </c>
      <c r="G221" s="34">
        <f t="shared" si="29"/>
        <v>25.32</v>
      </c>
      <c r="H221" s="34" t="s">
        <v>28</v>
      </c>
      <c r="I221" s="34" t="s">
        <v>28</v>
      </c>
      <c r="J221" s="34" t="s">
        <v>28</v>
      </c>
      <c r="K221" s="39" t="s">
        <v>28</v>
      </c>
      <c r="L221" s="39" t="s">
        <v>25</v>
      </c>
      <c r="M221" s="39" t="s">
        <v>29</v>
      </c>
      <c r="N221" s="2"/>
      <c r="O221" s="2"/>
    </row>
    <row r="222" s="3" customFormat="1" ht="16" customHeight="1" spans="1:15">
      <c r="A222" s="37"/>
      <c r="B222" s="38"/>
      <c r="C222" s="38"/>
      <c r="D222" s="32" t="s">
        <v>565</v>
      </c>
      <c r="E222" s="33" t="s">
        <v>566</v>
      </c>
      <c r="F222" s="34">
        <v>62.9</v>
      </c>
      <c r="G222" s="34">
        <f t="shared" si="29"/>
        <v>25.16</v>
      </c>
      <c r="H222" s="34" t="s">
        <v>28</v>
      </c>
      <c r="I222" s="34" t="s">
        <v>28</v>
      </c>
      <c r="J222" s="34" t="s">
        <v>28</v>
      </c>
      <c r="K222" s="39" t="s">
        <v>28</v>
      </c>
      <c r="L222" s="39" t="s">
        <v>25</v>
      </c>
      <c r="M222" s="39" t="s">
        <v>29</v>
      </c>
      <c r="N222" s="2"/>
      <c r="O222" s="2"/>
    </row>
    <row r="223" s="3" customFormat="1" ht="16" customHeight="1" spans="1:15">
      <c r="A223" s="30" t="s">
        <v>441</v>
      </c>
      <c r="B223" s="30" t="s">
        <v>567</v>
      </c>
      <c r="C223" s="31">
        <v>12030068</v>
      </c>
      <c r="D223" s="32" t="s">
        <v>568</v>
      </c>
      <c r="E223" s="40" t="s">
        <v>569</v>
      </c>
      <c r="F223" s="41">
        <v>68.4</v>
      </c>
      <c r="G223" s="42">
        <f t="shared" si="29"/>
        <v>27.36</v>
      </c>
      <c r="H223" s="41">
        <v>72.7</v>
      </c>
      <c r="I223" s="42">
        <f t="shared" ref="I223:I225" si="30">ROUND(H223*0.6,2)</f>
        <v>43.62</v>
      </c>
      <c r="J223" s="42">
        <f t="shared" ref="J223:J225" si="31">G223+I223</f>
        <v>70.98</v>
      </c>
      <c r="K223" s="50">
        <v>1</v>
      </c>
      <c r="L223" s="50" t="s">
        <v>20</v>
      </c>
      <c r="M223" s="50"/>
      <c r="N223" s="2"/>
      <c r="O223" s="2"/>
    </row>
    <row r="224" s="3" customFormat="1" ht="16" customHeight="1" spans="1:15">
      <c r="A224" s="35"/>
      <c r="B224" s="35"/>
      <c r="C224" s="36"/>
      <c r="D224" s="32" t="s">
        <v>570</v>
      </c>
      <c r="E224" s="40" t="s">
        <v>571</v>
      </c>
      <c r="F224" s="41">
        <v>65.3</v>
      </c>
      <c r="G224" s="42">
        <f t="shared" si="29"/>
        <v>26.12</v>
      </c>
      <c r="H224" s="41">
        <v>73.36</v>
      </c>
      <c r="I224" s="42">
        <f t="shared" si="30"/>
        <v>44.02</v>
      </c>
      <c r="J224" s="42">
        <f t="shared" si="31"/>
        <v>70.14</v>
      </c>
      <c r="K224" s="50">
        <v>2</v>
      </c>
      <c r="L224" s="50" t="s">
        <v>20</v>
      </c>
      <c r="M224" s="50"/>
      <c r="N224" s="2"/>
      <c r="O224" s="2"/>
    </row>
    <row r="225" s="3" customFormat="1" ht="16" customHeight="1" spans="1:15">
      <c r="A225" s="35"/>
      <c r="B225" s="35"/>
      <c r="C225" s="36"/>
      <c r="D225" s="32" t="s">
        <v>572</v>
      </c>
      <c r="E225" s="40" t="s">
        <v>573</v>
      </c>
      <c r="F225" s="41">
        <v>54.5</v>
      </c>
      <c r="G225" s="42">
        <f t="shared" si="29"/>
        <v>21.8</v>
      </c>
      <c r="H225" s="41">
        <v>78.04</v>
      </c>
      <c r="I225" s="42">
        <f t="shared" si="30"/>
        <v>46.82</v>
      </c>
      <c r="J225" s="42">
        <f t="shared" si="31"/>
        <v>68.62</v>
      </c>
      <c r="K225" s="50">
        <v>3</v>
      </c>
      <c r="L225" s="50" t="s">
        <v>20</v>
      </c>
      <c r="M225" s="50"/>
      <c r="N225" s="2"/>
      <c r="O225" s="2"/>
    </row>
    <row r="226" s="3" customFormat="1" ht="16" customHeight="1" spans="1:15">
      <c r="A226" s="35"/>
      <c r="B226" s="35"/>
      <c r="C226" s="36"/>
      <c r="D226" s="32" t="s">
        <v>574</v>
      </c>
      <c r="E226" s="40" t="s">
        <v>575</v>
      </c>
      <c r="F226" s="41">
        <v>70.5</v>
      </c>
      <c r="G226" s="42">
        <f t="shared" si="29"/>
        <v>28.2</v>
      </c>
      <c r="H226" s="18" t="s">
        <v>28</v>
      </c>
      <c r="I226" s="18" t="s">
        <v>28</v>
      </c>
      <c r="J226" s="18" t="s">
        <v>28</v>
      </c>
      <c r="K226" s="16" t="s">
        <v>28</v>
      </c>
      <c r="L226" s="16" t="s">
        <v>25</v>
      </c>
      <c r="M226" s="16" t="s">
        <v>29</v>
      </c>
      <c r="N226" s="2"/>
      <c r="O226" s="2"/>
    </row>
    <row r="227" s="3" customFormat="1" ht="16" customHeight="1" spans="1:15">
      <c r="A227" s="35"/>
      <c r="B227" s="35"/>
      <c r="C227" s="36"/>
      <c r="D227" s="32" t="s">
        <v>576</v>
      </c>
      <c r="E227" s="40" t="s">
        <v>577</v>
      </c>
      <c r="F227" s="41">
        <v>65.1</v>
      </c>
      <c r="G227" s="42">
        <f t="shared" si="29"/>
        <v>26.04</v>
      </c>
      <c r="H227" s="18" t="s">
        <v>28</v>
      </c>
      <c r="I227" s="18" t="s">
        <v>28</v>
      </c>
      <c r="J227" s="18" t="s">
        <v>28</v>
      </c>
      <c r="K227" s="16" t="s">
        <v>28</v>
      </c>
      <c r="L227" s="16" t="s">
        <v>25</v>
      </c>
      <c r="M227" s="16" t="s">
        <v>29</v>
      </c>
      <c r="N227" s="2"/>
      <c r="O227" s="2"/>
    </row>
    <row r="228" s="3" customFormat="1" ht="16" customHeight="1" spans="1:15">
      <c r="A228" s="35"/>
      <c r="B228" s="35"/>
      <c r="C228" s="36"/>
      <c r="D228" s="32" t="s">
        <v>578</v>
      </c>
      <c r="E228" s="43" t="s">
        <v>579</v>
      </c>
      <c r="F228" s="41">
        <v>57.3</v>
      </c>
      <c r="G228" s="42">
        <f t="shared" si="29"/>
        <v>22.92</v>
      </c>
      <c r="H228" s="18" t="s">
        <v>28</v>
      </c>
      <c r="I228" s="18" t="s">
        <v>28</v>
      </c>
      <c r="J228" s="18" t="s">
        <v>28</v>
      </c>
      <c r="K228" s="16" t="s">
        <v>28</v>
      </c>
      <c r="L228" s="16" t="s">
        <v>25</v>
      </c>
      <c r="M228" s="16" t="s">
        <v>29</v>
      </c>
      <c r="N228" s="2"/>
      <c r="O228" s="2"/>
    </row>
    <row r="229" s="3" customFormat="1" ht="16" customHeight="1" spans="1:15">
      <c r="A229" s="37"/>
      <c r="B229" s="37"/>
      <c r="C229" s="38"/>
      <c r="D229" s="32" t="s">
        <v>580</v>
      </c>
      <c r="E229" s="43" t="s">
        <v>581</v>
      </c>
      <c r="F229" s="41">
        <v>54.4</v>
      </c>
      <c r="G229" s="42">
        <f t="shared" si="29"/>
        <v>21.76</v>
      </c>
      <c r="H229" s="18" t="s">
        <v>28</v>
      </c>
      <c r="I229" s="18" t="s">
        <v>28</v>
      </c>
      <c r="J229" s="18" t="s">
        <v>28</v>
      </c>
      <c r="K229" s="16" t="s">
        <v>28</v>
      </c>
      <c r="L229" s="16" t="s">
        <v>25</v>
      </c>
      <c r="M229" s="16" t="s">
        <v>29</v>
      </c>
      <c r="N229" s="2"/>
      <c r="O229" s="2"/>
    </row>
    <row r="230" s="3" customFormat="1" ht="16" customHeight="1" spans="1:15">
      <c r="A230" s="30" t="s">
        <v>441</v>
      </c>
      <c r="B230" s="31" t="s">
        <v>582</v>
      </c>
      <c r="C230" s="31">
        <v>12030069</v>
      </c>
      <c r="D230" s="32" t="s">
        <v>583</v>
      </c>
      <c r="E230" s="40" t="s">
        <v>584</v>
      </c>
      <c r="F230" s="41">
        <v>64.2</v>
      </c>
      <c r="G230" s="42">
        <f t="shared" si="29"/>
        <v>25.68</v>
      </c>
      <c r="H230" s="41">
        <v>83.8</v>
      </c>
      <c r="I230" s="42">
        <f t="shared" ref="I230:I237" si="32">ROUND(H230*0.6,2)</f>
        <v>50.28</v>
      </c>
      <c r="J230" s="42">
        <f t="shared" ref="J230:J237" si="33">G230+I230</f>
        <v>75.96</v>
      </c>
      <c r="K230" s="50">
        <v>1</v>
      </c>
      <c r="L230" s="50" t="s">
        <v>20</v>
      </c>
      <c r="M230" s="50"/>
      <c r="N230" s="2"/>
      <c r="O230" s="2"/>
    </row>
    <row r="231" s="3" customFormat="1" ht="16" customHeight="1" spans="1:15">
      <c r="A231" s="35"/>
      <c r="B231" s="36"/>
      <c r="C231" s="36"/>
      <c r="D231" s="32" t="s">
        <v>585</v>
      </c>
      <c r="E231" s="40" t="s">
        <v>586</v>
      </c>
      <c r="F231" s="41">
        <v>60.1</v>
      </c>
      <c r="G231" s="42">
        <f t="shared" si="29"/>
        <v>24.04</v>
      </c>
      <c r="H231" s="41">
        <v>81.4</v>
      </c>
      <c r="I231" s="42">
        <f t="shared" si="32"/>
        <v>48.84</v>
      </c>
      <c r="J231" s="42">
        <f t="shared" si="33"/>
        <v>72.88</v>
      </c>
      <c r="K231" s="50">
        <v>2</v>
      </c>
      <c r="L231" s="16" t="s">
        <v>25</v>
      </c>
      <c r="M231" s="50"/>
      <c r="N231" s="2"/>
      <c r="O231" s="2"/>
    </row>
    <row r="232" s="3" customFormat="1" ht="16" customHeight="1" spans="1:15">
      <c r="A232" s="37"/>
      <c r="B232" s="38"/>
      <c r="C232" s="38"/>
      <c r="D232" s="32" t="s">
        <v>587</v>
      </c>
      <c r="E232" s="40" t="s">
        <v>588</v>
      </c>
      <c r="F232" s="41">
        <v>59.1</v>
      </c>
      <c r="G232" s="42">
        <f t="shared" si="29"/>
        <v>23.64</v>
      </c>
      <c r="H232" s="41">
        <v>78.2</v>
      </c>
      <c r="I232" s="42">
        <f t="shared" si="32"/>
        <v>46.92</v>
      </c>
      <c r="J232" s="42">
        <f t="shared" si="33"/>
        <v>70.56</v>
      </c>
      <c r="K232" s="50">
        <v>3</v>
      </c>
      <c r="L232" s="16" t="s">
        <v>25</v>
      </c>
      <c r="M232" s="50"/>
      <c r="N232" s="2"/>
      <c r="O232" s="2"/>
    </row>
    <row r="233" s="3" customFormat="1" ht="16" customHeight="1" spans="1:15">
      <c r="A233" s="30" t="s">
        <v>441</v>
      </c>
      <c r="B233" s="31" t="s">
        <v>589</v>
      </c>
      <c r="C233" s="31">
        <v>12030070</v>
      </c>
      <c r="D233" s="32" t="s">
        <v>590</v>
      </c>
      <c r="E233" s="40" t="s">
        <v>591</v>
      </c>
      <c r="F233" s="41">
        <v>62.9</v>
      </c>
      <c r="G233" s="42">
        <f t="shared" si="29"/>
        <v>25.16</v>
      </c>
      <c r="H233" s="41">
        <v>82.6</v>
      </c>
      <c r="I233" s="42">
        <f t="shared" si="32"/>
        <v>49.56</v>
      </c>
      <c r="J233" s="42">
        <f t="shared" si="33"/>
        <v>74.72</v>
      </c>
      <c r="K233" s="50">
        <v>1</v>
      </c>
      <c r="L233" s="50" t="s">
        <v>20</v>
      </c>
      <c r="M233" s="50"/>
      <c r="N233" s="2"/>
      <c r="O233" s="2"/>
    </row>
    <row r="234" s="3" customFormat="1" ht="16" customHeight="1" spans="1:15">
      <c r="A234" s="35"/>
      <c r="B234" s="36"/>
      <c r="C234" s="36"/>
      <c r="D234" s="32" t="s">
        <v>592</v>
      </c>
      <c r="E234" s="40" t="s">
        <v>593</v>
      </c>
      <c r="F234" s="41">
        <v>63.3</v>
      </c>
      <c r="G234" s="42">
        <f t="shared" si="29"/>
        <v>25.32</v>
      </c>
      <c r="H234" s="41">
        <v>72.4</v>
      </c>
      <c r="I234" s="42">
        <f t="shared" si="32"/>
        <v>43.44</v>
      </c>
      <c r="J234" s="42">
        <f t="shared" si="33"/>
        <v>68.76</v>
      </c>
      <c r="K234" s="50">
        <v>2</v>
      </c>
      <c r="L234" s="16" t="s">
        <v>25</v>
      </c>
      <c r="M234" s="50"/>
      <c r="N234" s="2"/>
      <c r="O234" s="2"/>
    </row>
    <row r="235" s="3" customFormat="1" ht="16" customHeight="1" spans="1:15">
      <c r="A235" s="37"/>
      <c r="B235" s="38"/>
      <c r="C235" s="38"/>
      <c r="D235" s="32" t="s">
        <v>594</v>
      </c>
      <c r="E235" s="40" t="s">
        <v>595</v>
      </c>
      <c r="F235" s="41">
        <v>59.8</v>
      </c>
      <c r="G235" s="42">
        <f t="shared" si="29"/>
        <v>23.92</v>
      </c>
      <c r="H235" s="41">
        <v>71</v>
      </c>
      <c r="I235" s="42">
        <f t="shared" si="32"/>
        <v>42.6</v>
      </c>
      <c r="J235" s="42">
        <f t="shared" si="33"/>
        <v>66.52</v>
      </c>
      <c r="K235" s="50">
        <v>3</v>
      </c>
      <c r="L235" s="16" t="s">
        <v>25</v>
      </c>
      <c r="M235" s="50"/>
      <c r="N235" s="2"/>
      <c r="O235" s="2"/>
    </row>
    <row r="236" s="3" customFormat="1" ht="16" customHeight="1" spans="1:15">
      <c r="A236" s="30" t="s">
        <v>441</v>
      </c>
      <c r="B236" s="30" t="s">
        <v>596</v>
      </c>
      <c r="C236" s="31">
        <v>12030071</v>
      </c>
      <c r="D236" s="32" t="s">
        <v>597</v>
      </c>
      <c r="E236" s="40" t="s">
        <v>598</v>
      </c>
      <c r="F236" s="41">
        <v>65.8</v>
      </c>
      <c r="G236" s="42">
        <f t="shared" si="29"/>
        <v>26.32</v>
      </c>
      <c r="H236" s="41">
        <v>82.8</v>
      </c>
      <c r="I236" s="42">
        <f t="shared" si="32"/>
        <v>49.68</v>
      </c>
      <c r="J236" s="42">
        <f t="shared" si="33"/>
        <v>76</v>
      </c>
      <c r="K236" s="50">
        <v>1</v>
      </c>
      <c r="L236" s="50" t="s">
        <v>20</v>
      </c>
      <c r="M236" s="50"/>
      <c r="N236" s="2"/>
      <c r="O236" s="2"/>
    </row>
    <row r="237" s="3" customFormat="1" ht="16" customHeight="1" spans="1:15">
      <c r="A237" s="35"/>
      <c r="B237" s="35"/>
      <c r="C237" s="36"/>
      <c r="D237" s="101" t="s">
        <v>599</v>
      </c>
      <c r="E237" s="40" t="s">
        <v>600</v>
      </c>
      <c r="F237" s="41">
        <v>64.7</v>
      </c>
      <c r="G237" s="42">
        <f t="shared" si="29"/>
        <v>25.88</v>
      </c>
      <c r="H237" s="41">
        <v>68.2</v>
      </c>
      <c r="I237" s="42">
        <f t="shared" si="32"/>
        <v>40.92</v>
      </c>
      <c r="J237" s="42">
        <f t="shared" si="33"/>
        <v>66.8</v>
      </c>
      <c r="K237" s="50">
        <v>2</v>
      </c>
      <c r="L237" s="16" t="s">
        <v>25</v>
      </c>
      <c r="M237" s="50"/>
      <c r="N237" s="2"/>
      <c r="O237" s="2"/>
    </row>
    <row r="238" s="3" customFormat="1" ht="16" customHeight="1" spans="1:15">
      <c r="A238" s="37"/>
      <c r="B238" s="37"/>
      <c r="C238" s="38"/>
      <c r="D238" s="101" t="s">
        <v>601</v>
      </c>
      <c r="E238" s="40" t="s">
        <v>602</v>
      </c>
      <c r="F238" s="41">
        <v>65.2</v>
      </c>
      <c r="G238" s="42">
        <f t="shared" si="29"/>
        <v>26.08</v>
      </c>
      <c r="H238" s="44" t="s">
        <v>28</v>
      </c>
      <c r="I238" s="51" t="s">
        <v>28</v>
      </c>
      <c r="J238" s="52" t="s">
        <v>28</v>
      </c>
      <c r="K238" s="53" t="s">
        <v>28</v>
      </c>
      <c r="L238" s="54" t="s">
        <v>25</v>
      </c>
      <c r="M238" s="16" t="s">
        <v>29</v>
      </c>
      <c r="N238" s="2"/>
      <c r="O238" s="2"/>
    </row>
    <row r="239" s="3" customFormat="1" ht="16" customHeight="1" spans="1:15">
      <c r="A239" s="30" t="s">
        <v>441</v>
      </c>
      <c r="B239" s="31" t="s">
        <v>603</v>
      </c>
      <c r="C239" s="31">
        <v>12030072</v>
      </c>
      <c r="D239" s="32" t="s">
        <v>604</v>
      </c>
      <c r="E239" s="40" t="s">
        <v>605</v>
      </c>
      <c r="F239" s="41">
        <v>61</v>
      </c>
      <c r="G239" s="42">
        <f t="shared" si="29"/>
        <v>24.4</v>
      </c>
      <c r="H239" s="41">
        <v>75.8</v>
      </c>
      <c r="I239" s="42">
        <f>ROUND(H239*0.6,2)</f>
        <v>45.48</v>
      </c>
      <c r="J239" s="42">
        <f>G239+I239</f>
        <v>69.88</v>
      </c>
      <c r="K239" s="50">
        <v>1</v>
      </c>
      <c r="L239" s="50" t="s">
        <v>20</v>
      </c>
      <c r="M239" s="50"/>
      <c r="N239" s="2"/>
      <c r="O239" s="2"/>
    </row>
    <row r="240" s="3" customFormat="1" ht="16" customHeight="1" spans="1:15">
      <c r="A240" s="35"/>
      <c r="B240" s="36"/>
      <c r="C240" s="36"/>
      <c r="D240" s="32" t="s">
        <v>606</v>
      </c>
      <c r="E240" s="40" t="s">
        <v>607</v>
      </c>
      <c r="F240" s="41">
        <v>53.2</v>
      </c>
      <c r="G240" s="42">
        <f t="shared" si="29"/>
        <v>21.28</v>
      </c>
      <c r="H240" s="41">
        <v>73.8</v>
      </c>
      <c r="I240" s="42">
        <f>ROUND(H240*0.6,2)</f>
        <v>44.28</v>
      </c>
      <c r="J240" s="42">
        <f>G240+I240</f>
        <v>65.56</v>
      </c>
      <c r="K240" s="50">
        <v>2</v>
      </c>
      <c r="L240" s="16" t="s">
        <v>25</v>
      </c>
      <c r="M240" s="50"/>
      <c r="N240" s="2"/>
      <c r="O240" s="2"/>
    </row>
    <row r="241" s="3" customFormat="1" ht="16" customHeight="1" spans="1:15">
      <c r="A241" s="37"/>
      <c r="B241" s="38"/>
      <c r="C241" s="38"/>
      <c r="D241" s="32" t="s">
        <v>608</v>
      </c>
      <c r="E241" s="40" t="s">
        <v>609</v>
      </c>
      <c r="F241" s="41">
        <v>69.4</v>
      </c>
      <c r="G241" s="42">
        <f t="shared" si="29"/>
        <v>27.76</v>
      </c>
      <c r="H241" s="44" t="s">
        <v>28</v>
      </c>
      <c r="I241" s="51" t="s">
        <v>28</v>
      </c>
      <c r="J241" s="52" t="s">
        <v>28</v>
      </c>
      <c r="K241" s="53" t="s">
        <v>28</v>
      </c>
      <c r="L241" s="54" t="s">
        <v>25</v>
      </c>
      <c r="M241" s="16" t="s">
        <v>29</v>
      </c>
      <c r="N241" s="2"/>
      <c r="O241" s="2"/>
    </row>
    <row r="242" s="4" customFormat="1" ht="16" customHeight="1" spans="1:15">
      <c r="A242" s="45" t="s">
        <v>610</v>
      </c>
      <c r="B242" s="46" t="s">
        <v>442</v>
      </c>
      <c r="C242" s="46" t="s">
        <v>611</v>
      </c>
      <c r="D242" s="39" t="s">
        <v>612</v>
      </c>
      <c r="E242" s="39" t="s">
        <v>613</v>
      </c>
      <c r="F242" s="18">
        <v>64.7</v>
      </c>
      <c r="G242" s="18">
        <v>25.88</v>
      </c>
      <c r="H242" s="44">
        <v>81.67</v>
      </c>
      <c r="I242" s="51">
        <v>49</v>
      </c>
      <c r="J242" s="52">
        <f t="shared" ref="J242:J244" si="34">ROUND(G242+I242,2)</f>
        <v>74.88</v>
      </c>
      <c r="K242" s="54">
        <v>1</v>
      </c>
      <c r="L242" s="54" t="s">
        <v>20</v>
      </c>
      <c r="M242" s="54"/>
      <c r="N242" s="2"/>
      <c r="O242" s="2"/>
    </row>
    <row r="243" s="4" customFormat="1" ht="16" customHeight="1" spans="1:13">
      <c r="A243" s="47"/>
      <c r="B243" s="48"/>
      <c r="C243" s="48"/>
      <c r="D243" s="39" t="s">
        <v>614</v>
      </c>
      <c r="E243" s="39" t="s">
        <v>615</v>
      </c>
      <c r="F243" s="18">
        <v>53.3</v>
      </c>
      <c r="G243" s="18">
        <v>21.32</v>
      </c>
      <c r="H243" s="44">
        <v>80.67</v>
      </c>
      <c r="I243" s="51">
        <v>48.4</v>
      </c>
      <c r="J243" s="52">
        <f t="shared" si="34"/>
        <v>69.72</v>
      </c>
      <c r="K243" s="54">
        <v>2</v>
      </c>
      <c r="L243" s="54" t="s">
        <v>20</v>
      </c>
      <c r="M243" s="54"/>
    </row>
    <row r="244" s="4" customFormat="1" ht="16" customHeight="1" spans="1:13">
      <c r="A244" s="47"/>
      <c r="B244" s="48"/>
      <c r="C244" s="48"/>
      <c r="D244" s="39" t="s">
        <v>616</v>
      </c>
      <c r="E244" s="39" t="s">
        <v>617</v>
      </c>
      <c r="F244" s="18">
        <v>55.5</v>
      </c>
      <c r="G244" s="18">
        <v>22.2</v>
      </c>
      <c r="H244" s="44">
        <v>76</v>
      </c>
      <c r="I244" s="51">
        <v>45.6</v>
      </c>
      <c r="J244" s="52">
        <f t="shared" si="34"/>
        <v>67.8</v>
      </c>
      <c r="K244" s="54">
        <v>3</v>
      </c>
      <c r="L244" s="54" t="s">
        <v>25</v>
      </c>
      <c r="M244" s="54"/>
    </row>
    <row r="245" s="4" customFormat="1" ht="16" customHeight="1" spans="1:13">
      <c r="A245" s="47"/>
      <c r="B245" s="49"/>
      <c r="C245" s="49"/>
      <c r="D245" s="39" t="s">
        <v>618</v>
      </c>
      <c r="E245" s="39" t="s">
        <v>619</v>
      </c>
      <c r="F245" s="18">
        <v>44.8</v>
      </c>
      <c r="G245" s="18">
        <v>17.92</v>
      </c>
      <c r="H245" s="44" t="s">
        <v>28</v>
      </c>
      <c r="I245" s="51" t="s">
        <v>28</v>
      </c>
      <c r="J245" s="52" t="s">
        <v>28</v>
      </c>
      <c r="K245" s="53" t="s">
        <v>28</v>
      </c>
      <c r="L245" s="54" t="s">
        <v>25</v>
      </c>
      <c r="M245" s="16" t="s">
        <v>29</v>
      </c>
    </row>
    <row r="246" s="4" customFormat="1" ht="16" customHeight="1" spans="1:13">
      <c r="A246" s="45" t="s">
        <v>610</v>
      </c>
      <c r="B246" s="46" t="s">
        <v>620</v>
      </c>
      <c r="C246" s="46" t="s">
        <v>621</v>
      </c>
      <c r="D246" s="39" t="s">
        <v>622</v>
      </c>
      <c r="E246" s="39" t="s">
        <v>623</v>
      </c>
      <c r="F246" s="18">
        <v>60.3</v>
      </c>
      <c r="G246" s="18">
        <v>24.12</v>
      </c>
      <c r="H246" s="44">
        <v>86.67</v>
      </c>
      <c r="I246" s="51">
        <v>52</v>
      </c>
      <c r="J246" s="52">
        <f t="shared" ref="J246:J261" si="35">ROUND(G246+I246,2)</f>
        <v>76.12</v>
      </c>
      <c r="K246" s="54">
        <v>1</v>
      </c>
      <c r="L246" s="54" t="s">
        <v>20</v>
      </c>
      <c r="M246" s="54"/>
    </row>
    <row r="247" s="4" customFormat="1" ht="16" customHeight="1" spans="1:13">
      <c r="A247" s="47"/>
      <c r="B247" s="48"/>
      <c r="C247" s="48"/>
      <c r="D247" s="39" t="s">
        <v>624</v>
      </c>
      <c r="E247" s="39" t="s">
        <v>625</v>
      </c>
      <c r="F247" s="18">
        <v>51.7</v>
      </c>
      <c r="G247" s="18">
        <v>20.68</v>
      </c>
      <c r="H247" s="44">
        <v>83.33</v>
      </c>
      <c r="I247" s="51">
        <v>50</v>
      </c>
      <c r="J247" s="52">
        <f t="shared" si="35"/>
        <v>70.68</v>
      </c>
      <c r="K247" s="54">
        <v>2</v>
      </c>
      <c r="L247" s="54" t="s">
        <v>20</v>
      </c>
      <c r="M247" s="54"/>
    </row>
    <row r="248" s="4" customFormat="1" ht="16" customHeight="1" spans="1:13">
      <c r="A248" s="47"/>
      <c r="B248" s="48"/>
      <c r="C248" s="48"/>
      <c r="D248" s="39" t="s">
        <v>626</v>
      </c>
      <c r="E248" s="39" t="s">
        <v>627</v>
      </c>
      <c r="F248" s="18">
        <v>58.1</v>
      </c>
      <c r="G248" s="18">
        <v>23.24</v>
      </c>
      <c r="H248" s="44">
        <v>77.67</v>
      </c>
      <c r="I248" s="51">
        <v>46.6</v>
      </c>
      <c r="J248" s="52">
        <f t="shared" si="35"/>
        <v>69.84</v>
      </c>
      <c r="K248" s="54">
        <v>3</v>
      </c>
      <c r="L248" s="54" t="s">
        <v>25</v>
      </c>
      <c r="M248" s="54"/>
    </row>
    <row r="249" s="4" customFormat="1" ht="16" customHeight="1" spans="1:13">
      <c r="A249" s="47"/>
      <c r="B249" s="49"/>
      <c r="C249" s="49"/>
      <c r="D249" s="39" t="s">
        <v>628</v>
      </c>
      <c r="E249" s="39" t="s">
        <v>629</v>
      </c>
      <c r="F249" s="18">
        <v>43.1</v>
      </c>
      <c r="G249" s="18">
        <v>17.24</v>
      </c>
      <c r="H249" s="44">
        <v>79.67</v>
      </c>
      <c r="I249" s="51">
        <v>47.8</v>
      </c>
      <c r="J249" s="52">
        <f t="shared" si="35"/>
        <v>65.04</v>
      </c>
      <c r="K249" s="54">
        <v>4</v>
      </c>
      <c r="L249" s="54" t="s">
        <v>25</v>
      </c>
      <c r="M249" s="54"/>
    </row>
    <row r="250" s="4" customFormat="1" ht="16" customHeight="1" spans="1:13">
      <c r="A250" s="45" t="s">
        <v>610</v>
      </c>
      <c r="B250" s="46" t="s">
        <v>630</v>
      </c>
      <c r="C250" s="46" t="s">
        <v>631</v>
      </c>
      <c r="D250" s="39" t="s">
        <v>632</v>
      </c>
      <c r="E250" s="39" t="s">
        <v>633</v>
      </c>
      <c r="F250" s="18">
        <v>67</v>
      </c>
      <c r="G250" s="18">
        <v>26.8</v>
      </c>
      <c r="H250" s="44">
        <v>85.33</v>
      </c>
      <c r="I250" s="51">
        <v>51.2</v>
      </c>
      <c r="J250" s="52">
        <f t="shared" si="35"/>
        <v>78</v>
      </c>
      <c r="K250" s="54">
        <v>1</v>
      </c>
      <c r="L250" s="54" t="s">
        <v>20</v>
      </c>
      <c r="M250" s="54"/>
    </row>
    <row r="251" s="4" customFormat="1" ht="16" customHeight="1" spans="1:13">
      <c r="A251" s="47"/>
      <c r="B251" s="48"/>
      <c r="C251" s="48"/>
      <c r="D251" s="39" t="s">
        <v>634</v>
      </c>
      <c r="E251" s="39" t="s">
        <v>635</v>
      </c>
      <c r="F251" s="18">
        <v>66.7</v>
      </c>
      <c r="G251" s="18">
        <v>26.68</v>
      </c>
      <c r="H251" s="44">
        <v>75.5</v>
      </c>
      <c r="I251" s="51">
        <v>45.3</v>
      </c>
      <c r="J251" s="52">
        <f t="shared" si="35"/>
        <v>71.98</v>
      </c>
      <c r="K251" s="54">
        <v>2</v>
      </c>
      <c r="L251" s="54" t="s">
        <v>20</v>
      </c>
      <c r="M251" s="54"/>
    </row>
    <row r="252" s="4" customFormat="1" ht="16" customHeight="1" spans="1:13">
      <c r="A252" s="47"/>
      <c r="B252" s="49"/>
      <c r="C252" s="49"/>
      <c r="D252" s="39" t="s">
        <v>636</v>
      </c>
      <c r="E252" s="39" t="s">
        <v>637</v>
      </c>
      <c r="F252" s="18">
        <v>47.9</v>
      </c>
      <c r="G252" s="18">
        <v>19.16</v>
      </c>
      <c r="H252" s="44">
        <v>83.5</v>
      </c>
      <c r="I252" s="51">
        <v>50.1</v>
      </c>
      <c r="J252" s="52">
        <f t="shared" si="35"/>
        <v>69.26</v>
      </c>
      <c r="K252" s="54">
        <v>3</v>
      </c>
      <c r="L252" s="54" t="s">
        <v>25</v>
      </c>
      <c r="M252" s="54"/>
    </row>
    <row r="253" s="4" customFormat="1" ht="16" customHeight="1" spans="1:13">
      <c r="A253" s="45" t="s">
        <v>610</v>
      </c>
      <c r="B253" s="46" t="s">
        <v>638</v>
      </c>
      <c r="C253" s="46" t="s">
        <v>639</v>
      </c>
      <c r="D253" s="39" t="s">
        <v>640</v>
      </c>
      <c r="E253" s="39" t="s">
        <v>641</v>
      </c>
      <c r="F253" s="18">
        <v>58.6</v>
      </c>
      <c r="G253" s="18">
        <v>23.44</v>
      </c>
      <c r="H253" s="44">
        <v>86.17</v>
      </c>
      <c r="I253" s="51">
        <v>51.7</v>
      </c>
      <c r="J253" s="52">
        <f t="shared" si="35"/>
        <v>75.14</v>
      </c>
      <c r="K253" s="54">
        <v>1</v>
      </c>
      <c r="L253" s="54" t="s">
        <v>20</v>
      </c>
      <c r="M253" s="54"/>
    </row>
    <row r="254" s="4" customFormat="1" ht="16" customHeight="1" spans="1:13">
      <c r="A254" s="47"/>
      <c r="B254" s="48"/>
      <c r="C254" s="48"/>
      <c r="D254" s="39" t="s">
        <v>642</v>
      </c>
      <c r="E254" s="39" t="s">
        <v>643</v>
      </c>
      <c r="F254" s="18">
        <v>62.4</v>
      </c>
      <c r="G254" s="18">
        <v>24.96</v>
      </c>
      <c r="H254" s="44">
        <v>82.83</v>
      </c>
      <c r="I254" s="51">
        <v>49.7</v>
      </c>
      <c r="J254" s="52">
        <f t="shared" si="35"/>
        <v>74.66</v>
      </c>
      <c r="K254" s="54">
        <v>2</v>
      </c>
      <c r="L254" s="54" t="s">
        <v>20</v>
      </c>
      <c r="M254" s="54"/>
    </row>
    <row r="255" s="4" customFormat="1" ht="16" customHeight="1" spans="1:13">
      <c r="A255" s="47"/>
      <c r="B255" s="48"/>
      <c r="C255" s="48"/>
      <c r="D255" s="39" t="s">
        <v>644</v>
      </c>
      <c r="E255" s="39" t="s">
        <v>645</v>
      </c>
      <c r="F255" s="18">
        <v>59.6</v>
      </c>
      <c r="G255" s="18">
        <v>23.84</v>
      </c>
      <c r="H255" s="44">
        <v>83.67</v>
      </c>
      <c r="I255" s="51">
        <v>50.2</v>
      </c>
      <c r="J255" s="52">
        <f t="shared" si="35"/>
        <v>74.04</v>
      </c>
      <c r="K255" s="54">
        <v>3</v>
      </c>
      <c r="L255" s="54" t="s">
        <v>25</v>
      </c>
      <c r="M255" s="54"/>
    </row>
    <row r="256" s="4" customFormat="1" ht="16" customHeight="1" spans="1:13">
      <c r="A256" s="47"/>
      <c r="B256" s="49"/>
      <c r="C256" s="49"/>
      <c r="D256" s="39" t="s">
        <v>646</v>
      </c>
      <c r="E256" s="39" t="s">
        <v>647</v>
      </c>
      <c r="F256" s="18">
        <v>60</v>
      </c>
      <c r="G256" s="18">
        <v>24</v>
      </c>
      <c r="H256" s="44">
        <v>81.33</v>
      </c>
      <c r="I256" s="51">
        <v>48.8</v>
      </c>
      <c r="J256" s="52">
        <f t="shared" si="35"/>
        <v>72.8</v>
      </c>
      <c r="K256" s="54">
        <v>4</v>
      </c>
      <c r="L256" s="54" t="s">
        <v>25</v>
      </c>
      <c r="M256" s="54"/>
    </row>
    <row r="257" s="4" customFormat="1" ht="16" customHeight="1" spans="1:13">
      <c r="A257" s="45" t="s">
        <v>610</v>
      </c>
      <c r="B257" s="39" t="s">
        <v>648</v>
      </c>
      <c r="C257" s="39" t="s">
        <v>649</v>
      </c>
      <c r="D257" s="39" t="s">
        <v>650</v>
      </c>
      <c r="E257" s="39" t="s">
        <v>651</v>
      </c>
      <c r="F257" s="18">
        <v>61</v>
      </c>
      <c r="G257" s="18">
        <v>24.4</v>
      </c>
      <c r="H257" s="44">
        <v>84.67</v>
      </c>
      <c r="I257" s="51">
        <v>50.8</v>
      </c>
      <c r="J257" s="52">
        <f t="shared" si="35"/>
        <v>75.2</v>
      </c>
      <c r="K257" s="54">
        <v>1</v>
      </c>
      <c r="L257" s="54" t="s">
        <v>20</v>
      </c>
      <c r="M257" s="54"/>
    </row>
    <row r="258" s="4" customFormat="1" ht="16" customHeight="1" spans="1:13">
      <c r="A258" s="45" t="s">
        <v>610</v>
      </c>
      <c r="B258" s="46" t="s">
        <v>652</v>
      </c>
      <c r="C258" s="46" t="s">
        <v>653</v>
      </c>
      <c r="D258" s="39" t="s">
        <v>654</v>
      </c>
      <c r="E258" s="39" t="s">
        <v>655</v>
      </c>
      <c r="F258" s="18">
        <v>68.3</v>
      </c>
      <c r="G258" s="18">
        <v>27.32</v>
      </c>
      <c r="H258" s="44">
        <v>84</v>
      </c>
      <c r="I258" s="51">
        <v>50.4</v>
      </c>
      <c r="J258" s="52">
        <f t="shared" si="35"/>
        <v>77.72</v>
      </c>
      <c r="K258" s="54">
        <v>1</v>
      </c>
      <c r="L258" s="54" t="s">
        <v>20</v>
      </c>
      <c r="M258" s="54"/>
    </row>
    <row r="259" s="4" customFormat="1" ht="16" customHeight="1" spans="1:13">
      <c r="A259" s="47"/>
      <c r="B259" s="48"/>
      <c r="C259" s="48"/>
      <c r="D259" s="39" t="s">
        <v>656</v>
      </c>
      <c r="E259" s="39" t="s">
        <v>657</v>
      </c>
      <c r="F259" s="18">
        <v>62.9</v>
      </c>
      <c r="G259" s="18">
        <v>25.16</v>
      </c>
      <c r="H259" s="44">
        <v>83</v>
      </c>
      <c r="I259" s="51">
        <v>49.8</v>
      </c>
      <c r="J259" s="52">
        <f t="shared" si="35"/>
        <v>74.96</v>
      </c>
      <c r="K259" s="54">
        <v>2</v>
      </c>
      <c r="L259" s="54" t="s">
        <v>20</v>
      </c>
      <c r="M259" s="54"/>
    </row>
    <row r="260" s="4" customFormat="1" ht="16" customHeight="1" spans="1:13">
      <c r="A260" s="47"/>
      <c r="B260" s="48"/>
      <c r="C260" s="48"/>
      <c r="D260" s="39" t="s">
        <v>658</v>
      </c>
      <c r="E260" s="39" t="s">
        <v>659</v>
      </c>
      <c r="F260" s="18">
        <v>62.6</v>
      </c>
      <c r="G260" s="18">
        <v>25.04</v>
      </c>
      <c r="H260" s="44">
        <v>80.67</v>
      </c>
      <c r="I260" s="51">
        <v>48.4</v>
      </c>
      <c r="J260" s="52">
        <f t="shared" si="35"/>
        <v>73.44</v>
      </c>
      <c r="K260" s="54">
        <v>3</v>
      </c>
      <c r="L260" s="54" t="s">
        <v>25</v>
      </c>
      <c r="M260" s="54"/>
    </row>
    <row r="261" s="4" customFormat="1" ht="16" customHeight="1" spans="1:13">
      <c r="A261" s="47"/>
      <c r="B261" s="48"/>
      <c r="C261" s="48"/>
      <c r="D261" s="39" t="s">
        <v>660</v>
      </c>
      <c r="E261" s="39" t="s">
        <v>661</v>
      </c>
      <c r="F261" s="18">
        <v>52.4</v>
      </c>
      <c r="G261" s="18">
        <v>20.96</v>
      </c>
      <c r="H261" s="44">
        <v>75.67</v>
      </c>
      <c r="I261" s="51">
        <v>45.4</v>
      </c>
      <c r="J261" s="52">
        <f t="shared" si="35"/>
        <v>66.36</v>
      </c>
      <c r="K261" s="54">
        <v>4</v>
      </c>
      <c r="L261" s="54" t="s">
        <v>25</v>
      </c>
      <c r="M261" s="54"/>
    </row>
    <row r="262" s="4" customFormat="1" ht="16" customHeight="1" spans="1:13">
      <c r="A262" s="47"/>
      <c r="B262" s="49"/>
      <c r="C262" s="49"/>
      <c r="D262" s="39" t="s">
        <v>662</v>
      </c>
      <c r="E262" s="39" t="s">
        <v>663</v>
      </c>
      <c r="F262" s="18">
        <v>66.1</v>
      </c>
      <c r="G262" s="18">
        <v>26.44</v>
      </c>
      <c r="H262" s="44" t="s">
        <v>28</v>
      </c>
      <c r="I262" s="51" t="s">
        <v>28</v>
      </c>
      <c r="J262" s="52" t="s">
        <v>28</v>
      </c>
      <c r="K262" s="53" t="s">
        <v>28</v>
      </c>
      <c r="L262" s="54" t="s">
        <v>25</v>
      </c>
      <c r="M262" s="16" t="s">
        <v>29</v>
      </c>
    </row>
    <row r="263" s="4" customFormat="1" ht="16" customHeight="1" spans="1:13">
      <c r="A263" s="45" t="s">
        <v>610</v>
      </c>
      <c r="B263" s="46" t="s">
        <v>664</v>
      </c>
      <c r="C263" s="46" t="s">
        <v>665</v>
      </c>
      <c r="D263" s="39" t="s">
        <v>666</v>
      </c>
      <c r="E263" s="39" t="s">
        <v>667</v>
      </c>
      <c r="F263" s="18">
        <v>78.6</v>
      </c>
      <c r="G263" s="18">
        <v>31.44</v>
      </c>
      <c r="H263" s="44">
        <v>80.83</v>
      </c>
      <c r="I263" s="51">
        <v>48.5</v>
      </c>
      <c r="J263" s="52">
        <f t="shared" ref="J263:J267" si="36">ROUND(G263+I263,2)</f>
        <v>79.94</v>
      </c>
      <c r="K263" s="54">
        <v>1</v>
      </c>
      <c r="L263" s="54" t="s">
        <v>20</v>
      </c>
      <c r="M263" s="54"/>
    </row>
    <row r="264" s="4" customFormat="1" ht="16" customHeight="1" spans="1:13">
      <c r="A264" s="47"/>
      <c r="B264" s="48"/>
      <c r="C264" s="48"/>
      <c r="D264" s="39" t="s">
        <v>668</v>
      </c>
      <c r="E264" s="39" t="s">
        <v>669</v>
      </c>
      <c r="F264" s="18">
        <v>62.2</v>
      </c>
      <c r="G264" s="18">
        <v>24.88</v>
      </c>
      <c r="H264" s="44">
        <v>89.5</v>
      </c>
      <c r="I264" s="51">
        <v>53.7</v>
      </c>
      <c r="J264" s="52">
        <f t="shared" si="36"/>
        <v>78.58</v>
      </c>
      <c r="K264" s="54">
        <v>2</v>
      </c>
      <c r="L264" s="54" t="s">
        <v>20</v>
      </c>
      <c r="M264" s="54"/>
    </row>
    <row r="265" s="4" customFormat="1" ht="16" customHeight="1" spans="1:13">
      <c r="A265" s="47"/>
      <c r="B265" s="48"/>
      <c r="C265" s="48"/>
      <c r="D265" s="39" t="s">
        <v>670</v>
      </c>
      <c r="E265" s="39" t="s">
        <v>671</v>
      </c>
      <c r="F265" s="18">
        <v>74.2</v>
      </c>
      <c r="G265" s="18">
        <v>29.68</v>
      </c>
      <c r="H265" s="44">
        <v>75</v>
      </c>
      <c r="I265" s="51">
        <v>45</v>
      </c>
      <c r="J265" s="52">
        <f t="shared" si="36"/>
        <v>74.68</v>
      </c>
      <c r="K265" s="54">
        <v>3</v>
      </c>
      <c r="L265" s="54" t="s">
        <v>25</v>
      </c>
      <c r="M265" s="54"/>
    </row>
    <row r="266" s="4" customFormat="1" ht="16" customHeight="1" spans="1:13">
      <c r="A266" s="47"/>
      <c r="B266" s="48"/>
      <c r="C266" s="48"/>
      <c r="D266" s="39" t="s">
        <v>672</v>
      </c>
      <c r="E266" s="39" t="s">
        <v>673</v>
      </c>
      <c r="F266" s="18">
        <v>52.3</v>
      </c>
      <c r="G266" s="18">
        <v>20.92</v>
      </c>
      <c r="H266" s="44">
        <v>87.73</v>
      </c>
      <c r="I266" s="51">
        <v>52.64</v>
      </c>
      <c r="J266" s="52">
        <f t="shared" si="36"/>
        <v>73.56</v>
      </c>
      <c r="K266" s="54">
        <v>4</v>
      </c>
      <c r="L266" s="54" t="s">
        <v>25</v>
      </c>
      <c r="M266" s="54"/>
    </row>
    <row r="267" s="4" customFormat="1" ht="16" customHeight="1" spans="1:13">
      <c r="A267" s="47"/>
      <c r="B267" s="48"/>
      <c r="C267" s="48"/>
      <c r="D267" s="39" t="s">
        <v>674</v>
      </c>
      <c r="E267" s="39" t="s">
        <v>675</v>
      </c>
      <c r="F267" s="18">
        <v>62.1</v>
      </c>
      <c r="G267" s="18">
        <v>24.84</v>
      </c>
      <c r="H267" s="44">
        <v>77.17</v>
      </c>
      <c r="I267" s="51">
        <v>46.3</v>
      </c>
      <c r="J267" s="52">
        <f t="shared" si="36"/>
        <v>71.14</v>
      </c>
      <c r="K267" s="54">
        <v>5</v>
      </c>
      <c r="L267" s="54" t="s">
        <v>25</v>
      </c>
      <c r="M267" s="54"/>
    </row>
    <row r="268" s="4" customFormat="1" ht="16" customHeight="1" spans="1:13">
      <c r="A268" s="47"/>
      <c r="B268" s="49"/>
      <c r="C268" s="49"/>
      <c r="D268" s="39" t="s">
        <v>676</v>
      </c>
      <c r="E268" s="39" t="s">
        <v>677</v>
      </c>
      <c r="F268" s="18">
        <v>63.3</v>
      </c>
      <c r="G268" s="18">
        <v>25.32</v>
      </c>
      <c r="H268" s="44" t="s">
        <v>28</v>
      </c>
      <c r="I268" s="51" t="s">
        <v>28</v>
      </c>
      <c r="J268" s="52" t="s">
        <v>28</v>
      </c>
      <c r="K268" s="53" t="s">
        <v>28</v>
      </c>
      <c r="L268" s="54" t="s">
        <v>25</v>
      </c>
      <c r="M268" s="16" t="s">
        <v>29</v>
      </c>
    </row>
    <row r="269" s="4" customFormat="1" ht="16" customHeight="1" spans="1:13">
      <c r="A269" s="45" t="s">
        <v>610</v>
      </c>
      <c r="B269" s="46" t="s">
        <v>678</v>
      </c>
      <c r="C269" s="46" t="s">
        <v>679</v>
      </c>
      <c r="D269" s="39" t="s">
        <v>680</v>
      </c>
      <c r="E269" s="39" t="s">
        <v>681</v>
      </c>
      <c r="F269" s="18">
        <v>61.6</v>
      </c>
      <c r="G269" s="18">
        <v>24.64</v>
      </c>
      <c r="H269" s="44">
        <v>83.33</v>
      </c>
      <c r="I269" s="51">
        <v>50</v>
      </c>
      <c r="J269" s="52">
        <f t="shared" ref="J269:J272" si="37">ROUND(G269+I269,2)</f>
        <v>74.64</v>
      </c>
      <c r="K269" s="54">
        <v>1</v>
      </c>
      <c r="L269" s="54" t="s">
        <v>20</v>
      </c>
      <c r="M269" s="54"/>
    </row>
    <row r="270" s="4" customFormat="1" ht="16" customHeight="1" spans="1:13">
      <c r="A270" s="47"/>
      <c r="B270" s="48"/>
      <c r="C270" s="48"/>
      <c r="D270" s="39" t="s">
        <v>682</v>
      </c>
      <c r="E270" s="39" t="s">
        <v>683</v>
      </c>
      <c r="F270" s="18">
        <v>63.6</v>
      </c>
      <c r="G270" s="18">
        <v>25.44</v>
      </c>
      <c r="H270" s="44">
        <v>81</v>
      </c>
      <c r="I270" s="51">
        <v>48.6</v>
      </c>
      <c r="J270" s="52">
        <f t="shared" si="37"/>
        <v>74.04</v>
      </c>
      <c r="K270" s="54">
        <v>2</v>
      </c>
      <c r="L270" s="54" t="s">
        <v>25</v>
      </c>
      <c r="M270" s="54"/>
    </row>
    <row r="271" s="4" customFormat="1" ht="16" customHeight="1" spans="1:13">
      <c r="A271" s="47"/>
      <c r="B271" s="49"/>
      <c r="C271" s="49"/>
      <c r="D271" s="39" t="s">
        <v>684</v>
      </c>
      <c r="E271" s="39" t="s">
        <v>685</v>
      </c>
      <c r="F271" s="18">
        <v>64.2</v>
      </c>
      <c r="G271" s="18">
        <v>25.68</v>
      </c>
      <c r="H271" s="44">
        <v>77.33</v>
      </c>
      <c r="I271" s="51">
        <v>46.4</v>
      </c>
      <c r="J271" s="52">
        <f t="shared" si="37"/>
        <v>72.08</v>
      </c>
      <c r="K271" s="54">
        <v>3</v>
      </c>
      <c r="L271" s="54" t="s">
        <v>25</v>
      </c>
      <c r="M271" s="54"/>
    </row>
    <row r="272" s="4" customFormat="1" ht="16" customHeight="1" spans="1:13">
      <c r="A272" s="45" t="s">
        <v>610</v>
      </c>
      <c r="B272" s="46" t="s">
        <v>686</v>
      </c>
      <c r="C272" s="46" t="s">
        <v>687</v>
      </c>
      <c r="D272" s="39" t="s">
        <v>688</v>
      </c>
      <c r="E272" s="39" t="s">
        <v>689</v>
      </c>
      <c r="F272" s="18">
        <v>56.8</v>
      </c>
      <c r="G272" s="18">
        <v>22.72</v>
      </c>
      <c r="H272" s="44">
        <v>85</v>
      </c>
      <c r="I272" s="51">
        <v>51</v>
      </c>
      <c r="J272" s="52">
        <f t="shared" si="37"/>
        <v>73.72</v>
      </c>
      <c r="K272" s="54">
        <v>1</v>
      </c>
      <c r="L272" s="54" t="s">
        <v>20</v>
      </c>
      <c r="M272" s="54"/>
    </row>
    <row r="273" s="4" customFormat="1" ht="16" customHeight="1" spans="1:13">
      <c r="A273" s="47"/>
      <c r="B273" s="48"/>
      <c r="C273" s="48"/>
      <c r="D273" s="39" t="s">
        <v>690</v>
      </c>
      <c r="E273" s="39" t="s">
        <v>691</v>
      </c>
      <c r="F273" s="18">
        <v>61</v>
      </c>
      <c r="G273" s="18">
        <v>24.4</v>
      </c>
      <c r="H273" s="44" t="s">
        <v>28</v>
      </c>
      <c r="I273" s="51" t="s">
        <v>28</v>
      </c>
      <c r="J273" s="52" t="s">
        <v>28</v>
      </c>
      <c r="K273" s="53" t="s">
        <v>28</v>
      </c>
      <c r="L273" s="54" t="s">
        <v>25</v>
      </c>
      <c r="M273" s="16" t="s">
        <v>29</v>
      </c>
    </row>
    <row r="274" s="4" customFormat="1" ht="16" customHeight="1" spans="1:13">
      <c r="A274" s="47"/>
      <c r="B274" s="49"/>
      <c r="C274" s="49"/>
      <c r="D274" s="39" t="s">
        <v>692</v>
      </c>
      <c r="E274" s="39" t="s">
        <v>693</v>
      </c>
      <c r="F274" s="18">
        <v>50.2</v>
      </c>
      <c r="G274" s="18">
        <v>20.08</v>
      </c>
      <c r="H274" s="44" t="s">
        <v>28</v>
      </c>
      <c r="I274" s="51" t="s">
        <v>28</v>
      </c>
      <c r="J274" s="52" t="s">
        <v>28</v>
      </c>
      <c r="K274" s="53" t="s">
        <v>28</v>
      </c>
      <c r="L274" s="54" t="s">
        <v>25</v>
      </c>
      <c r="M274" s="16" t="s">
        <v>29</v>
      </c>
    </row>
    <row r="275" s="4" customFormat="1" ht="16" customHeight="1" spans="1:13">
      <c r="A275" s="45" t="s">
        <v>610</v>
      </c>
      <c r="B275" s="46" t="s">
        <v>138</v>
      </c>
      <c r="C275" s="46" t="s">
        <v>694</v>
      </c>
      <c r="D275" s="39" t="s">
        <v>695</v>
      </c>
      <c r="E275" s="39" t="s">
        <v>696</v>
      </c>
      <c r="F275" s="18">
        <v>70.5</v>
      </c>
      <c r="G275" s="18">
        <v>28.2</v>
      </c>
      <c r="H275" s="44">
        <v>81</v>
      </c>
      <c r="I275" s="51">
        <v>48.6</v>
      </c>
      <c r="J275" s="52">
        <f t="shared" ref="J275:J282" si="38">ROUND(G275+I275,2)</f>
        <v>76.8</v>
      </c>
      <c r="K275" s="54">
        <v>1</v>
      </c>
      <c r="L275" s="54" t="s">
        <v>20</v>
      </c>
      <c r="M275" s="54"/>
    </row>
    <row r="276" s="4" customFormat="1" ht="16" customHeight="1" spans="1:13">
      <c r="A276" s="47"/>
      <c r="B276" s="48"/>
      <c r="C276" s="48"/>
      <c r="D276" s="39" t="s">
        <v>697</v>
      </c>
      <c r="E276" s="39" t="s">
        <v>698</v>
      </c>
      <c r="F276" s="18">
        <v>62.8</v>
      </c>
      <c r="G276" s="18">
        <v>25.12</v>
      </c>
      <c r="H276" s="44" t="s">
        <v>28</v>
      </c>
      <c r="I276" s="51" t="s">
        <v>28</v>
      </c>
      <c r="J276" s="52" t="s">
        <v>28</v>
      </c>
      <c r="K276" s="53" t="s">
        <v>28</v>
      </c>
      <c r="L276" s="54" t="s">
        <v>25</v>
      </c>
      <c r="M276" s="16" t="s">
        <v>29</v>
      </c>
    </row>
    <row r="277" s="4" customFormat="1" ht="16" customHeight="1" spans="1:13">
      <c r="A277" s="47"/>
      <c r="B277" s="49"/>
      <c r="C277" s="49"/>
      <c r="D277" s="39" t="s">
        <v>699</v>
      </c>
      <c r="E277" s="39" t="s">
        <v>700</v>
      </c>
      <c r="F277" s="18">
        <v>58</v>
      </c>
      <c r="G277" s="18">
        <v>23.2</v>
      </c>
      <c r="H277" s="44" t="s">
        <v>28</v>
      </c>
      <c r="I277" s="51" t="s">
        <v>28</v>
      </c>
      <c r="J277" s="52" t="s">
        <v>28</v>
      </c>
      <c r="K277" s="53" t="s">
        <v>28</v>
      </c>
      <c r="L277" s="54" t="s">
        <v>25</v>
      </c>
      <c r="M277" s="16" t="s">
        <v>29</v>
      </c>
    </row>
    <row r="278" s="4" customFormat="1" ht="16" customHeight="1" spans="1:13">
      <c r="A278" s="45" t="s">
        <v>610</v>
      </c>
      <c r="B278" s="46" t="s">
        <v>152</v>
      </c>
      <c r="C278" s="46" t="s">
        <v>701</v>
      </c>
      <c r="D278" s="39" t="s">
        <v>702</v>
      </c>
      <c r="E278" s="39" t="s">
        <v>703</v>
      </c>
      <c r="F278" s="18">
        <v>66.4</v>
      </c>
      <c r="G278" s="18">
        <v>26.56</v>
      </c>
      <c r="H278" s="44">
        <v>83.33</v>
      </c>
      <c r="I278" s="51">
        <v>50</v>
      </c>
      <c r="J278" s="52">
        <f t="shared" si="38"/>
        <v>76.56</v>
      </c>
      <c r="K278" s="54">
        <v>1</v>
      </c>
      <c r="L278" s="54" t="s">
        <v>20</v>
      </c>
      <c r="M278" s="54"/>
    </row>
    <row r="279" s="4" customFormat="1" ht="16" customHeight="1" spans="1:13">
      <c r="A279" s="47"/>
      <c r="B279" s="48"/>
      <c r="C279" s="48"/>
      <c r="D279" s="39" t="s">
        <v>704</v>
      </c>
      <c r="E279" s="39" t="s">
        <v>705</v>
      </c>
      <c r="F279" s="18">
        <v>60.5</v>
      </c>
      <c r="G279" s="18">
        <v>24.2</v>
      </c>
      <c r="H279" s="44">
        <v>83.33</v>
      </c>
      <c r="I279" s="51">
        <v>50</v>
      </c>
      <c r="J279" s="52">
        <f t="shared" si="38"/>
        <v>74.2</v>
      </c>
      <c r="K279" s="54">
        <v>2</v>
      </c>
      <c r="L279" s="54" t="s">
        <v>25</v>
      </c>
      <c r="M279" s="54"/>
    </row>
    <row r="280" s="4" customFormat="1" ht="16" customHeight="1" spans="1:13">
      <c r="A280" s="47"/>
      <c r="B280" s="49"/>
      <c r="C280" s="49"/>
      <c r="D280" s="39" t="s">
        <v>706</v>
      </c>
      <c r="E280" s="39" t="s">
        <v>707</v>
      </c>
      <c r="F280" s="18">
        <v>50.5</v>
      </c>
      <c r="G280" s="18">
        <v>20.2</v>
      </c>
      <c r="H280" s="44">
        <v>79.33</v>
      </c>
      <c r="I280" s="51">
        <v>47.6</v>
      </c>
      <c r="J280" s="52">
        <f t="shared" si="38"/>
        <v>67.8</v>
      </c>
      <c r="K280" s="54">
        <v>3</v>
      </c>
      <c r="L280" s="54" t="s">
        <v>25</v>
      </c>
      <c r="M280" s="54"/>
    </row>
    <row r="281" s="4" customFormat="1" ht="16" customHeight="1" spans="1:13">
      <c r="A281" s="45" t="s">
        <v>610</v>
      </c>
      <c r="B281" s="46" t="s">
        <v>708</v>
      </c>
      <c r="C281" s="46" t="s">
        <v>709</v>
      </c>
      <c r="D281" s="39" t="s">
        <v>710</v>
      </c>
      <c r="E281" s="39" t="s">
        <v>711</v>
      </c>
      <c r="F281" s="18">
        <v>59.5</v>
      </c>
      <c r="G281" s="18">
        <v>23.8</v>
      </c>
      <c r="H281" s="44">
        <v>79.5</v>
      </c>
      <c r="I281" s="51">
        <v>47.7</v>
      </c>
      <c r="J281" s="52">
        <f t="shared" si="38"/>
        <v>71.5</v>
      </c>
      <c r="K281" s="54">
        <v>1</v>
      </c>
      <c r="L281" s="54" t="s">
        <v>20</v>
      </c>
      <c r="M281" s="54"/>
    </row>
    <row r="282" s="4" customFormat="1" ht="16" customHeight="1" spans="1:13">
      <c r="A282" s="47"/>
      <c r="B282" s="48"/>
      <c r="C282" s="48"/>
      <c r="D282" s="39" t="s">
        <v>712</v>
      </c>
      <c r="E282" s="39" t="s">
        <v>713</v>
      </c>
      <c r="F282" s="18">
        <v>54.9</v>
      </c>
      <c r="G282" s="18">
        <v>21.96</v>
      </c>
      <c r="H282" s="44">
        <v>75.5</v>
      </c>
      <c r="I282" s="51">
        <v>45.3</v>
      </c>
      <c r="J282" s="52">
        <f t="shared" si="38"/>
        <v>67.26</v>
      </c>
      <c r="K282" s="54">
        <v>2</v>
      </c>
      <c r="L282" s="54" t="s">
        <v>25</v>
      </c>
      <c r="M282" s="54"/>
    </row>
    <row r="283" s="4" customFormat="1" ht="16" customHeight="1" spans="1:13">
      <c r="A283" s="47"/>
      <c r="B283" s="49"/>
      <c r="C283" s="49"/>
      <c r="D283" s="39" t="s">
        <v>714</v>
      </c>
      <c r="E283" s="39" t="s">
        <v>715</v>
      </c>
      <c r="F283" s="18">
        <v>49.4</v>
      </c>
      <c r="G283" s="18">
        <v>19.76</v>
      </c>
      <c r="H283" s="44" t="s">
        <v>28</v>
      </c>
      <c r="I283" s="51" t="s">
        <v>28</v>
      </c>
      <c r="J283" s="52" t="s">
        <v>28</v>
      </c>
      <c r="K283" s="53" t="s">
        <v>28</v>
      </c>
      <c r="L283" s="54" t="s">
        <v>25</v>
      </c>
      <c r="M283" s="16" t="s">
        <v>29</v>
      </c>
    </row>
    <row r="284" s="4" customFormat="1" ht="16" customHeight="1" spans="1:13">
      <c r="A284" s="45" t="s">
        <v>610</v>
      </c>
      <c r="B284" s="46" t="s">
        <v>716</v>
      </c>
      <c r="C284" s="46" t="s">
        <v>717</v>
      </c>
      <c r="D284" s="39" t="s">
        <v>718</v>
      </c>
      <c r="E284" s="39" t="s">
        <v>719</v>
      </c>
      <c r="F284" s="18">
        <v>70.9</v>
      </c>
      <c r="G284" s="18">
        <v>28.36</v>
      </c>
      <c r="H284" s="44">
        <v>86.83</v>
      </c>
      <c r="I284" s="51">
        <v>52.1</v>
      </c>
      <c r="J284" s="52">
        <f t="shared" ref="J284:J289" si="39">ROUND(G284+I284,2)</f>
        <v>80.46</v>
      </c>
      <c r="K284" s="54">
        <v>1</v>
      </c>
      <c r="L284" s="54" t="s">
        <v>20</v>
      </c>
      <c r="M284" s="54"/>
    </row>
    <row r="285" s="4" customFormat="1" ht="16" customHeight="1" spans="1:13">
      <c r="A285" s="47"/>
      <c r="B285" s="48"/>
      <c r="C285" s="48"/>
      <c r="D285" s="39" t="s">
        <v>720</v>
      </c>
      <c r="E285" s="39" t="s">
        <v>721</v>
      </c>
      <c r="F285" s="18">
        <v>60.6</v>
      </c>
      <c r="G285" s="18">
        <v>24.24</v>
      </c>
      <c r="H285" s="44">
        <v>86.67</v>
      </c>
      <c r="I285" s="51">
        <v>52</v>
      </c>
      <c r="J285" s="52">
        <f t="shared" si="39"/>
        <v>76.24</v>
      </c>
      <c r="K285" s="54">
        <v>2</v>
      </c>
      <c r="L285" s="54" t="s">
        <v>20</v>
      </c>
      <c r="M285" s="54"/>
    </row>
    <row r="286" s="4" customFormat="1" ht="16" customHeight="1" spans="1:13">
      <c r="A286" s="47"/>
      <c r="B286" s="48"/>
      <c r="C286" s="48"/>
      <c r="D286" s="39" t="s">
        <v>722</v>
      </c>
      <c r="E286" s="39" t="s">
        <v>723</v>
      </c>
      <c r="F286" s="18">
        <v>52</v>
      </c>
      <c r="G286" s="18">
        <v>20.8</v>
      </c>
      <c r="H286" s="44">
        <v>88.67</v>
      </c>
      <c r="I286" s="51">
        <v>53.2</v>
      </c>
      <c r="J286" s="52">
        <f t="shared" si="39"/>
        <v>74</v>
      </c>
      <c r="K286" s="54">
        <v>3</v>
      </c>
      <c r="L286" s="54" t="s">
        <v>20</v>
      </c>
      <c r="M286" s="54"/>
    </row>
    <row r="287" s="4" customFormat="1" ht="16" customHeight="1" spans="1:13">
      <c r="A287" s="47"/>
      <c r="B287" s="48"/>
      <c r="C287" s="48"/>
      <c r="D287" s="39" t="s">
        <v>724</v>
      </c>
      <c r="E287" s="39" t="s">
        <v>725</v>
      </c>
      <c r="F287" s="18">
        <v>59.6</v>
      </c>
      <c r="G287" s="18">
        <v>23.84</v>
      </c>
      <c r="H287" s="44">
        <v>82.5</v>
      </c>
      <c r="I287" s="51">
        <v>49.5</v>
      </c>
      <c r="J287" s="52">
        <f t="shared" si="39"/>
        <v>73.34</v>
      </c>
      <c r="K287" s="54">
        <v>4</v>
      </c>
      <c r="L287" s="54" t="s">
        <v>25</v>
      </c>
      <c r="M287" s="54"/>
    </row>
    <row r="288" s="4" customFormat="1" ht="16" customHeight="1" spans="1:13">
      <c r="A288" s="47"/>
      <c r="B288" s="48"/>
      <c r="C288" s="48"/>
      <c r="D288" s="39" t="s">
        <v>726</v>
      </c>
      <c r="E288" s="39" t="s">
        <v>727</v>
      </c>
      <c r="F288" s="18">
        <v>56.4</v>
      </c>
      <c r="G288" s="18">
        <v>22.56</v>
      </c>
      <c r="H288" s="44">
        <v>81.33</v>
      </c>
      <c r="I288" s="51">
        <v>48.8</v>
      </c>
      <c r="J288" s="52">
        <f t="shared" si="39"/>
        <v>71.36</v>
      </c>
      <c r="K288" s="54">
        <v>5</v>
      </c>
      <c r="L288" s="54" t="s">
        <v>25</v>
      </c>
      <c r="M288" s="54"/>
    </row>
    <row r="289" s="4" customFormat="1" ht="16" customHeight="1" spans="1:13">
      <c r="A289" s="47"/>
      <c r="B289" s="48"/>
      <c r="C289" s="48"/>
      <c r="D289" s="39" t="s">
        <v>728</v>
      </c>
      <c r="E289" s="39" t="s">
        <v>729</v>
      </c>
      <c r="F289" s="18">
        <v>54.8</v>
      </c>
      <c r="G289" s="18">
        <v>21.92</v>
      </c>
      <c r="H289" s="44">
        <v>80.83</v>
      </c>
      <c r="I289" s="51">
        <v>48.5</v>
      </c>
      <c r="J289" s="52">
        <f t="shared" si="39"/>
        <v>70.42</v>
      </c>
      <c r="K289" s="54">
        <v>6</v>
      </c>
      <c r="L289" s="54" t="s">
        <v>25</v>
      </c>
      <c r="M289" s="54"/>
    </row>
    <row r="290" s="4" customFormat="1" ht="16" customHeight="1" spans="1:13">
      <c r="A290" s="47"/>
      <c r="B290" s="48"/>
      <c r="C290" s="48"/>
      <c r="D290" s="39" t="s">
        <v>730</v>
      </c>
      <c r="E290" s="39" t="s">
        <v>731</v>
      </c>
      <c r="F290" s="18">
        <v>58.7</v>
      </c>
      <c r="G290" s="18">
        <v>23.48</v>
      </c>
      <c r="H290" s="44" t="s">
        <v>28</v>
      </c>
      <c r="I290" s="51" t="s">
        <v>28</v>
      </c>
      <c r="J290" s="52" t="s">
        <v>28</v>
      </c>
      <c r="K290" s="53" t="s">
        <v>28</v>
      </c>
      <c r="L290" s="54" t="s">
        <v>25</v>
      </c>
      <c r="M290" s="16" t="s">
        <v>29</v>
      </c>
    </row>
    <row r="291" s="4" customFormat="1" ht="16" customHeight="1" spans="1:13">
      <c r="A291" s="47"/>
      <c r="B291" s="48"/>
      <c r="C291" s="48"/>
      <c r="D291" s="39" t="s">
        <v>732</v>
      </c>
      <c r="E291" s="39" t="s">
        <v>733</v>
      </c>
      <c r="F291" s="18">
        <v>51</v>
      </c>
      <c r="G291" s="18">
        <v>20.4</v>
      </c>
      <c r="H291" s="44" t="s">
        <v>28</v>
      </c>
      <c r="I291" s="51" t="s">
        <v>28</v>
      </c>
      <c r="J291" s="52" t="s">
        <v>28</v>
      </c>
      <c r="K291" s="53" t="s">
        <v>28</v>
      </c>
      <c r="L291" s="54" t="s">
        <v>25</v>
      </c>
      <c r="M291" s="16" t="s">
        <v>29</v>
      </c>
    </row>
    <row r="292" s="4" customFormat="1" ht="16" customHeight="1" spans="1:13">
      <c r="A292" s="47"/>
      <c r="B292" s="49"/>
      <c r="C292" s="49"/>
      <c r="D292" s="39" t="s">
        <v>734</v>
      </c>
      <c r="E292" s="39" t="s">
        <v>735</v>
      </c>
      <c r="F292" s="18">
        <v>50.6</v>
      </c>
      <c r="G292" s="18">
        <v>20.24</v>
      </c>
      <c r="H292" s="44" t="s">
        <v>28</v>
      </c>
      <c r="I292" s="51" t="s">
        <v>28</v>
      </c>
      <c r="J292" s="52" t="s">
        <v>28</v>
      </c>
      <c r="K292" s="53" t="s">
        <v>28</v>
      </c>
      <c r="L292" s="54" t="s">
        <v>25</v>
      </c>
      <c r="M292" s="16" t="s">
        <v>29</v>
      </c>
    </row>
    <row r="293" s="4" customFormat="1" ht="16" customHeight="1" spans="1:13">
      <c r="A293" s="45" t="s">
        <v>610</v>
      </c>
      <c r="B293" s="46" t="s">
        <v>736</v>
      </c>
      <c r="C293" s="46" t="s">
        <v>737</v>
      </c>
      <c r="D293" s="39" t="s">
        <v>738</v>
      </c>
      <c r="E293" s="39" t="s">
        <v>739</v>
      </c>
      <c r="F293" s="18">
        <v>69.8</v>
      </c>
      <c r="G293" s="18">
        <v>27.92</v>
      </c>
      <c r="H293" s="44">
        <v>83.3</v>
      </c>
      <c r="I293" s="51">
        <v>49.98</v>
      </c>
      <c r="J293" s="52">
        <f t="shared" ref="J293:J304" si="40">ROUND(G293+I293,2)</f>
        <v>77.9</v>
      </c>
      <c r="K293" s="54">
        <v>1</v>
      </c>
      <c r="L293" s="54" t="s">
        <v>20</v>
      </c>
      <c r="M293" s="54"/>
    </row>
    <row r="294" s="4" customFormat="1" ht="16" customHeight="1" spans="1:13">
      <c r="A294" s="47"/>
      <c r="B294" s="48"/>
      <c r="C294" s="48"/>
      <c r="D294" s="39" t="s">
        <v>740</v>
      </c>
      <c r="E294" s="39" t="s">
        <v>741</v>
      </c>
      <c r="F294" s="18">
        <v>64</v>
      </c>
      <c r="G294" s="18">
        <v>25.6</v>
      </c>
      <c r="H294" s="44">
        <v>86</v>
      </c>
      <c r="I294" s="51">
        <v>51.6</v>
      </c>
      <c r="J294" s="52">
        <f t="shared" si="40"/>
        <v>77.2</v>
      </c>
      <c r="K294" s="54">
        <v>2</v>
      </c>
      <c r="L294" s="54" t="s">
        <v>20</v>
      </c>
      <c r="M294" s="54"/>
    </row>
    <row r="295" s="4" customFormat="1" ht="16" customHeight="1" spans="1:13">
      <c r="A295" s="47"/>
      <c r="B295" s="48"/>
      <c r="C295" s="48"/>
      <c r="D295" s="39" t="s">
        <v>742</v>
      </c>
      <c r="E295" s="39" t="s">
        <v>743</v>
      </c>
      <c r="F295" s="18">
        <v>61.1</v>
      </c>
      <c r="G295" s="18">
        <v>24.44</v>
      </c>
      <c r="H295" s="44">
        <v>85.3</v>
      </c>
      <c r="I295" s="51">
        <v>51.18</v>
      </c>
      <c r="J295" s="52">
        <f t="shared" si="40"/>
        <v>75.62</v>
      </c>
      <c r="K295" s="54">
        <v>3</v>
      </c>
      <c r="L295" s="54" t="s">
        <v>20</v>
      </c>
      <c r="M295" s="54"/>
    </row>
    <row r="296" s="4" customFormat="1" ht="16" customHeight="1" spans="1:13">
      <c r="A296" s="47"/>
      <c r="B296" s="48"/>
      <c r="C296" s="48"/>
      <c r="D296" s="39" t="s">
        <v>744</v>
      </c>
      <c r="E296" s="39" t="s">
        <v>745</v>
      </c>
      <c r="F296" s="18">
        <v>66</v>
      </c>
      <c r="G296" s="18">
        <v>26.4</v>
      </c>
      <c r="H296" s="44">
        <v>80.9</v>
      </c>
      <c r="I296" s="51">
        <v>48.54</v>
      </c>
      <c r="J296" s="52">
        <f t="shared" si="40"/>
        <v>74.94</v>
      </c>
      <c r="K296" s="54">
        <v>4</v>
      </c>
      <c r="L296" s="54" t="s">
        <v>20</v>
      </c>
      <c r="M296" s="54"/>
    </row>
    <row r="297" s="4" customFormat="1" ht="16" customHeight="1" spans="1:13">
      <c r="A297" s="47"/>
      <c r="B297" s="48"/>
      <c r="C297" s="48"/>
      <c r="D297" s="39" t="s">
        <v>746</v>
      </c>
      <c r="E297" s="39" t="s">
        <v>747</v>
      </c>
      <c r="F297" s="18">
        <v>63.7</v>
      </c>
      <c r="G297" s="18">
        <v>25.48</v>
      </c>
      <c r="H297" s="44">
        <v>82</v>
      </c>
      <c r="I297" s="51">
        <v>49.2</v>
      </c>
      <c r="J297" s="52">
        <f t="shared" si="40"/>
        <v>74.68</v>
      </c>
      <c r="K297" s="54">
        <v>5</v>
      </c>
      <c r="L297" s="54" t="s">
        <v>20</v>
      </c>
      <c r="M297" s="54"/>
    </row>
    <row r="298" s="4" customFormat="1" ht="16" customHeight="1" spans="1:13">
      <c r="A298" s="47"/>
      <c r="B298" s="48"/>
      <c r="C298" s="48"/>
      <c r="D298" s="39" t="s">
        <v>748</v>
      </c>
      <c r="E298" s="39" t="s">
        <v>749</v>
      </c>
      <c r="F298" s="18">
        <v>67</v>
      </c>
      <c r="G298" s="18">
        <v>26.8</v>
      </c>
      <c r="H298" s="44">
        <v>79.4</v>
      </c>
      <c r="I298" s="51">
        <v>47.64</v>
      </c>
      <c r="J298" s="52">
        <f t="shared" si="40"/>
        <v>74.44</v>
      </c>
      <c r="K298" s="54">
        <v>6</v>
      </c>
      <c r="L298" s="54" t="s">
        <v>25</v>
      </c>
      <c r="M298" s="54"/>
    </row>
    <row r="299" s="4" customFormat="1" ht="16" customHeight="1" spans="1:13">
      <c r="A299" s="47"/>
      <c r="B299" s="48"/>
      <c r="C299" s="48"/>
      <c r="D299" s="39" t="s">
        <v>750</v>
      </c>
      <c r="E299" s="39" t="s">
        <v>751</v>
      </c>
      <c r="F299" s="18">
        <v>57.2</v>
      </c>
      <c r="G299" s="18">
        <v>22.88</v>
      </c>
      <c r="H299" s="44">
        <v>83.26</v>
      </c>
      <c r="I299" s="51">
        <v>49.96</v>
      </c>
      <c r="J299" s="52">
        <f t="shared" si="40"/>
        <v>72.84</v>
      </c>
      <c r="K299" s="54">
        <v>7</v>
      </c>
      <c r="L299" s="54" t="s">
        <v>25</v>
      </c>
      <c r="M299" s="54"/>
    </row>
    <row r="300" s="4" customFormat="1" ht="16" customHeight="1" spans="1:13">
      <c r="A300" s="47"/>
      <c r="B300" s="48"/>
      <c r="C300" s="48"/>
      <c r="D300" s="39" t="s">
        <v>752</v>
      </c>
      <c r="E300" s="39" t="s">
        <v>753</v>
      </c>
      <c r="F300" s="18">
        <v>66.6</v>
      </c>
      <c r="G300" s="18">
        <v>26.64</v>
      </c>
      <c r="H300" s="44">
        <v>76.2</v>
      </c>
      <c r="I300" s="51">
        <v>45.72</v>
      </c>
      <c r="J300" s="52">
        <f t="shared" si="40"/>
        <v>72.36</v>
      </c>
      <c r="K300" s="54">
        <v>8</v>
      </c>
      <c r="L300" s="54" t="s">
        <v>25</v>
      </c>
      <c r="M300" s="54"/>
    </row>
    <row r="301" s="4" customFormat="1" ht="16" customHeight="1" spans="1:13">
      <c r="A301" s="47"/>
      <c r="B301" s="48"/>
      <c r="C301" s="48"/>
      <c r="D301" s="39" t="s">
        <v>754</v>
      </c>
      <c r="E301" s="39" t="s">
        <v>755</v>
      </c>
      <c r="F301" s="18">
        <v>62.4</v>
      </c>
      <c r="G301" s="18">
        <v>24.96</v>
      </c>
      <c r="H301" s="44">
        <v>78.6</v>
      </c>
      <c r="I301" s="51">
        <v>47.16</v>
      </c>
      <c r="J301" s="52">
        <f t="shared" si="40"/>
        <v>72.12</v>
      </c>
      <c r="K301" s="54">
        <v>9</v>
      </c>
      <c r="L301" s="54" t="s">
        <v>25</v>
      </c>
      <c r="M301" s="54"/>
    </row>
    <row r="302" s="4" customFormat="1" ht="16" customHeight="1" spans="1:13">
      <c r="A302" s="47"/>
      <c r="B302" s="48"/>
      <c r="C302" s="48"/>
      <c r="D302" s="39" t="s">
        <v>756</v>
      </c>
      <c r="E302" s="39" t="s">
        <v>757</v>
      </c>
      <c r="F302" s="18">
        <v>62.1</v>
      </c>
      <c r="G302" s="18">
        <v>24.84</v>
      </c>
      <c r="H302" s="44">
        <v>78.6</v>
      </c>
      <c r="I302" s="51">
        <v>47.16</v>
      </c>
      <c r="J302" s="52">
        <f t="shared" si="40"/>
        <v>72</v>
      </c>
      <c r="K302" s="54">
        <v>10</v>
      </c>
      <c r="L302" s="54" t="s">
        <v>25</v>
      </c>
      <c r="M302" s="54"/>
    </row>
    <row r="303" s="4" customFormat="1" ht="16" customHeight="1" spans="1:13">
      <c r="A303" s="47"/>
      <c r="B303" s="48"/>
      <c r="C303" s="48"/>
      <c r="D303" s="39" t="s">
        <v>758</v>
      </c>
      <c r="E303" s="39" t="s">
        <v>759</v>
      </c>
      <c r="F303" s="18">
        <v>58</v>
      </c>
      <c r="G303" s="18">
        <v>23.2</v>
      </c>
      <c r="H303" s="44">
        <v>79.1</v>
      </c>
      <c r="I303" s="51">
        <v>47.46</v>
      </c>
      <c r="J303" s="52">
        <f t="shared" si="40"/>
        <v>70.66</v>
      </c>
      <c r="K303" s="54">
        <v>11</v>
      </c>
      <c r="L303" s="54" t="s">
        <v>25</v>
      </c>
      <c r="M303" s="54"/>
    </row>
    <row r="304" s="4" customFormat="1" ht="16" customHeight="1" spans="1:13">
      <c r="A304" s="47"/>
      <c r="B304" s="48"/>
      <c r="C304" s="48"/>
      <c r="D304" s="39" t="s">
        <v>760</v>
      </c>
      <c r="E304" s="39" t="s">
        <v>761</v>
      </c>
      <c r="F304" s="18">
        <v>56.2</v>
      </c>
      <c r="G304" s="18">
        <v>22.48</v>
      </c>
      <c r="H304" s="44">
        <v>77.8</v>
      </c>
      <c r="I304" s="51">
        <v>46.68</v>
      </c>
      <c r="J304" s="52">
        <f t="shared" si="40"/>
        <v>69.16</v>
      </c>
      <c r="K304" s="54">
        <v>12</v>
      </c>
      <c r="L304" s="54" t="s">
        <v>25</v>
      </c>
      <c r="M304" s="54"/>
    </row>
    <row r="305" s="4" customFormat="1" ht="16" customHeight="1" spans="1:13">
      <c r="A305" s="47"/>
      <c r="B305" s="48"/>
      <c r="C305" s="48"/>
      <c r="D305" s="39" t="s">
        <v>762</v>
      </c>
      <c r="E305" s="39" t="s">
        <v>763</v>
      </c>
      <c r="F305" s="18">
        <v>73.3</v>
      </c>
      <c r="G305" s="18">
        <v>29.32</v>
      </c>
      <c r="H305" s="44" t="s">
        <v>28</v>
      </c>
      <c r="I305" s="51" t="s">
        <v>28</v>
      </c>
      <c r="J305" s="52" t="s">
        <v>28</v>
      </c>
      <c r="K305" s="53" t="s">
        <v>28</v>
      </c>
      <c r="L305" s="54" t="s">
        <v>25</v>
      </c>
      <c r="M305" s="16" t="s">
        <v>29</v>
      </c>
    </row>
    <row r="306" s="4" customFormat="1" ht="16" customHeight="1" spans="1:13">
      <c r="A306" s="47"/>
      <c r="B306" s="48"/>
      <c r="C306" s="48"/>
      <c r="D306" s="39" t="s">
        <v>764</v>
      </c>
      <c r="E306" s="39" t="s">
        <v>765</v>
      </c>
      <c r="F306" s="18">
        <v>58.4</v>
      </c>
      <c r="G306" s="18">
        <v>23.36</v>
      </c>
      <c r="H306" s="44" t="s">
        <v>28</v>
      </c>
      <c r="I306" s="51" t="s">
        <v>28</v>
      </c>
      <c r="J306" s="52" t="s">
        <v>28</v>
      </c>
      <c r="K306" s="53" t="s">
        <v>28</v>
      </c>
      <c r="L306" s="54" t="s">
        <v>25</v>
      </c>
      <c r="M306" s="16" t="s">
        <v>29</v>
      </c>
    </row>
    <row r="307" s="4" customFormat="1" ht="16" customHeight="1" spans="1:13">
      <c r="A307" s="47"/>
      <c r="B307" s="49"/>
      <c r="C307" s="49"/>
      <c r="D307" s="39" t="s">
        <v>766</v>
      </c>
      <c r="E307" s="39" t="s">
        <v>767</v>
      </c>
      <c r="F307" s="18">
        <v>57.6</v>
      </c>
      <c r="G307" s="18">
        <v>23.04</v>
      </c>
      <c r="H307" s="44" t="s">
        <v>28</v>
      </c>
      <c r="I307" s="51" t="s">
        <v>28</v>
      </c>
      <c r="J307" s="52" t="s">
        <v>28</v>
      </c>
      <c r="K307" s="53" t="s">
        <v>28</v>
      </c>
      <c r="L307" s="54" t="s">
        <v>25</v>
      </c>
      <c r="M307" s="16" t="s">
        <v>29</v>
      </c>
    </row>
    <row r="308" s="4" customFormat="1" ht="16" customHeight="1" spans="1:13">
      <c r="A308" s="45" t="s">
        <v>610</v>
      </c>
      <c r="B308" s="46" t="s">
        <v>768</v>
      </c>
      <c r="C308" s="46" t="s">
        <v>769</v>
      </c>
      <c r="D308" s="39" t="s">
        <v>770</v>
      </c>
      <c r="E308" s="39" t="s">
        <v>771</v>
      </c>
      <c r="F308" s="18">
        <v>68.9</v>
      </c>
      <c r="G308" s="18">
        <v>27.56</v>
      </c>
      <c r="H308" s="44">
        <v>82.01</v>
      </c>
      <c r="I308" s="51">
        <v>49.21</v>
      </c>
      <c r="J308" s="52">
        <f t="shared" ref="J308:J313" si="41">ROUND(G308+I308,2)</f>
        <v>76.77</v>
      </c>
      <c r="K308" s="54">
        <v>1</v>
      </c>
      <c r="L308" s="54" t="s">
        <v>20</v>
      </c>
      <c r="M308" s="54"/>
    </row>
    <row r="309" s="4" customFormat="1" ht="16" customHeight="1" spans="1:13">
      <c r="A309" s="47"/>
      <c r="B309" s="48"/>
      <c r="C309" s="48"/>
      <c r="D309" s="39" t="s">
        <v>772</v>
      </c>
      <c r="E309" s="39" t="s">
        <v>773</v>
      </c>
      <c r="F309" s="18">
        <v>70.8</v>
      </c>
      <c r="G309" s="18">
        <v>28.32</v>
      </c>
      <c r="H309" s="44">
        <v>78.29</v>
      </c>
      <c r="I309" s="51">
        <v>46.97</v>
      </c>
      <c r="J309" s="52">
        <f t="shared" si="41"/>
        <v>75.29</v>
      </c>
      <c r="K309" s="54">
        <v>2</v>
      </c>
      <c r="L309" s="54" t="s">
        <v>25</v>
      </c>
      <c r="M309" s="54"/>
    </row>
    <row r="310" s="4" customFormat="1" ht="16" customHeight="1" spans="1:13">
      <c r="A310" s="47"/>
      <c r="B310" s="49"/>
      <c r="C310" s="49"/>
      <c r="D310" s="39" t="s">
        <v>774</v>
      </c>
      <c r="E310" s="39" t="s">
        <v>775</v>
      </c>
      <c r="F310" s="18">
        <v>69.4</v>
      </c>
      <c r="G310" s="18">
        <v>27.76</v>
      </c>
      <c r="H310" s="44" t="s">
        <v>28</v>
      </c>
      <c r="I310" s="51" t="s">
        <v>28</v>
      </c>
      <c r="J310" s="52" t="s">
        <v>28</v>
      </c>
      <c r="K310" s="53" t="s">
        <v>28</v>
      </c>
      <c r="L310" s="54" t="s">
        <v>25</v>
      </c>
      <c r="M310" s="16" t="s">
        <v>29</v>
      </c>
    </row>
    <row r="311" s="4" customFormat="1" ht="16" customHeight="1" spans="1:13">
      <c r="A311" s="45" t="s">
        <v>610</v>
      </c>
      <c r="B311" s="39" t="s">
        <v>776</v>
      </c>
      <c r="C311" s="39" t="s">
        <v>777</v>
      </c>
      <c r="D311" s="39" t="s">
        <v>778</v>
      </c>
      <c r="E311" s="39" t="s">
        <v>779</v>
      </c>
      <c r="F311" s="18">
        <v>63.1</v>
      </c>
      <c r="G311" s="18">
        <v>25.24</v>
      </c>
      <c r="H311" s="44">
        <v>89.33</v>
      </c>
      <c r="I311" s="51">
        <v>53.6</v>
      </c>
      <c r="J311" s="52">
        <f t="shared" si="41"/>
        <v>78.84</v>
      </c>
      <c r="K311" s="54">
        <v>1</v>
      </c>
      <c r="L311" s="54" t="s">
        <v>20</v>
      </c>
      <c r="M311" s="54"/>
    </row>
    <row r="312" s="4" customFormat="1" ht="16" customHeight="1" spans="1:13">
      <c r="A312" s="45" t="s">
        <v>610</v>
      </c>
      <c r="B312" s="46" t="s">
        <v>780</v>
      </c>
      <c r="C312" s="55" t="s">
        <v>781</v>
      </c>
      <c r="D312" s="39" t="s">
        <v>782</v>
      </c>
      <c r="E312" s="39" t="s">
        <v>783</v>
      </c>
      <c r="F312" s="18">
        <v>72.1</v>
      </c>
      <c r="G312" s="18">
        <v>28.84</v>
      </c>
      <c r="H312" s="44">
        <v>83.2</v>
      </c>
      <c r="I312" s="51">
        <v>49.92</v>
      </c>
      <c r="J312" s="52">
        <f t="shared" si="41"/>
        <v>78.76</v>
      </c>
      <c r="K312" s="54">
        <v>1</v>
      </c>
      <c r="L312" s="54" t="s">
        <v>20</v>
      </c>
      <c r="M312" s="54"/>
    </row>
    <row r="313" s="4" customFormat="1" ht="16" customHeight="1" spans="1:13">
      <c r="A313" s="47"/>
      <c r="B313" s="48"/>
      <c r="C313" s="56"/>
      <c r="D313" s="39" t="s">
        <v>784</v>
      </c>
      <c r="E313" s="39" t="s">
        <v>785</v>
      </c>
      <c r="F313" s="18">
        <v>63.7</v>
      </c>
      <c r="G313" s="18">
        <v>25.48</v>
      </c>
      <c r="H313" s="44">
        <v>73.3</v>
      </c>
      <c r="I313" s="51">
        <v>43.98</v>
      </c>
      <c r="J313" s="52">
        <f t="shared" si="41"/>
        <v>69.46</v>
      </c>
      <c r="K313" s="54">
        <v>2</v>
      </c>
      <c r="L313" s="54" t="s">
        <v>25</v>
      </c>
      <c r="M313" s="54"/>
    </row>
    <row r="314" s="4" customFormat="1" ht="16" customHeight="1" spans="1:13">
      <c r="A314" s="47"/>
      <c r="B314" s="49"/>
      <c r="C314" s="57"/>
      <c r="D314" s="33" t="s">
        <v>786</v>
      </c>
      <c r="E314" s="33" t="s">
        <v>787</v>
      </c>
      <c r="F314" s="58">
        <v>64.2</v>
      </c>
      <c r="G314" s="58">
        <v>25.68</v>
      </c>
      <c r="H314" s="44" t="s">
        <v>28</v>
      </c>
      <c r="I314" s="51" t="s">
        <v>28</v>
      </c>
      <c r="J314" s="52" t="s">
        <v>28</v>
      </c>
      <c r="K314" s="53" t="s">
        <v>28</v>
      </c>
      <c r="L314" s="54" t="s">
        <v>25</v>
      </c>
      <c r="M314" s="16" t="s">
        <v>29</v>
      </c>
    </row>
    <row r="315" s="5" customFormat="1" ht="16" customHeight="1" spans="1:13">
      <c r="A315" s="31" t="s">
        <v>788</v>
      </c>
      <c r="B315" s="31" t="s">
        <v>789</v>
      </c>
      <c r="C315" s="31" t="s">
        <v>790</v>
      </c>
      <c r="D315" s="32" t="s">
        <v>791</v>
      </c>
      <c r="E315" s="32" t="s">
        <v>792</v>
      </c>
      <c r="F315" s="59">
        <v>74.9</v>
      </c>
      <c r="G315" s="58">
        <f t="shared" ref="G315:G378" si="42">F315*0.4</f>
        <v>29.96</v>
      </c>
      <c r="H315" s="18">
        <f>VLOOKUP(E:E,[1]Sheet1!E:H,4,0)</f>
        <v>79.33</v>
      </c>
      <c r="I315" s="18">
        <f>VLOOKUP(E:E,[1]Sheet1!E:I,5,0)</f>
        <v>47.6</v>
      </c>
      <c r="J315" s="18">
        <f t="shared" ref="J315:J325" si="43">G315+I315</f>
        <v>77.56</v>
      </c>
      <c r="K315" s="16">
        <v>1</v>
      </c>
      <c r="L315" s="16" t="s">
        <v>20</v>
      </c>
      <c r="M315" s="16"/>
    </row>
    <row r="316" s="5" customFormat="1" ht="16" customHeight="1" spans="1:13">
      <c r="A316" s="36"/>
      <c r="B316" s="36"/>
      <c r="C316" s="36"/>
      <c r="D316" s="32" t="s">
        <v>793</v>
      </c>
      <c r="E316" s="32" t="s">
        <v>794</v>
      </c>
      <c r="F316" s="59">
        <v>73.5</v>
      </c>
      <c r="G316" s="58">
        <f t="shared" si="42"/>
        <v>29.4</v>
      </c>
      <c r="H316" s="18">
        <f>VLOOKUP(E:E,[1]Sheet1!E:H,4,0)</f>
        <v>72.67</v>
      </c>
      <c r="I316" s="18">
        <f>VLOOKUP(E:E,[1]Sheet1!E:I,5,0)</f>
        <v>43.6</v>
      </c>
      <c r="J316" s="18">
        <f t="shared" si="43"/>
        <v>73</v>
      </c>
      <c r="K316" s="16">
        <v>2</v>
      </c>
      <c r="L316" s="16" t="s">
        <v>25</v>
      </c>
      <c r="M316" s="16"/>
    </row>
    <row r="317" s="5" customFormat="1" ht="16" customHeight="1" spans="1:13">
      <c r="A317" s="38"/>
      <c r="B317" s="38"/>
      <c r="C317" s="38"/>
      <c r="D317" s="32" t="s">
        <v>795</v>
      </c>
      <c r="E317" s="32" t="s">
        <v>796</v>
      </c>
      <c r="F317" s="59">
        <v>72.8</v>
      </c>
      <c r="G317" s="58">
        <f t="shared" si="42"/>
        <v>29.12</v>
      </c>
      <c r="H317" s="18">
        <f>VLOOKUP(E:E,[1]Sheet1!E:H,4,0)</f>
        <v>70.33</v>
      </c>
      <c r="I317" s="18">
        <f>VLOOKUP(E:E,[1]Sheet1!E:I,5,0)</f>
        <v>42.2</v>
      </c>
      <c r="J317" s="18">
        <f t="shared" si="43"/>
        <v>71.32</v>
      </c>
      <c r="K317" s="16">
        <v>3</v>
      </c>
      <c r="L317" s="16" t="s">
        <v>25</v>
      </c>
      <c r="M317" s="16"/>
    </row>
    <row r="318" s="5" customFormat="1" ht="16" customHeight="1" spans="1:13">
      <c r="A318" s="31" t="s">
        <v>788</v>
      </c>
      <c r="B318" s="31" t="s">
        <v>797</v>
      </c>
      <c r="C318" s="31" t="s">
        <v>798</v>
      </c>
      <c r="D318" s="32" t="s">
        <v>799</v>
      </c>
      <c r="E318" s="32" t="s">
        <v>800</v>
      </c>
      <c r="F318" s="59">
        <v>73.9</v>
      </c>
      <c r="G318" s="58">
        <f t="shared" si="42"/>
        <v>29.56</v>
      </c>
      <c r="H318" s="18">
        <f>VLOOKUP(E:E,[1]Sheet1!E:H,4,0)</f>
        <v>69.33</v>
      </c>
      <c r="I318" s="18">
        <f>VLOOKUP(E:E,[1]Sheet1!E:I,5,0)</f>
        <v>41.6</v>
      </c>
      <c r="J318" s="18">
        <f t="shared" si="43"/>
        <v>71.16</v>
      </c>
      <c r="K318" s="16">
        <v>1</v>
      </c>
      <c r="L318" s="16" t="s">
        <v>20</v>
      </c>
      <c r="M318" s="16"/>
    </row>
    <row r="319" s="5" customFormat="1" ht="16" customHeight="1" spans="1:13">
      <c r="A319" s="36"/>
      <c r="B319" s="36"/>
      <c r="C319" s="36"/>
      <c r="D319" s="32" t="s">
        <v>801</v>
      </c>
      <c r="E319" s="32" t="s">
        <v>802</v>
      </c>
      <c r="F319" s="59">
        <v>75.1</v>
      </c>
      <c r="G319" s="58">
        <f t="shared" si="42"/>
        <v>30.04</v>
      </c>
      <c r="H319" s="18">
        <f>VLOOKUP(E:E,[1]Sheet1!E:H,4,0)</f>
        <v>61</v>
      </c>
      <c r="I319" s="18">
        <f>VLOOKUP(E:E,[1]Sheet1!E:I,5,0)</f>
        <v>36.6</v>
      </c>
      <c r="J319" s="18">
        <f t="shared" si="43"/>
        <v>66.64</v>
      </c>
      <c r="K319" s="16">
        <v>2</v>
      </c>
      <c r="L319" s="16" t="s">
        <v>25</v>
      </c>
      <c r="M319" s="16"/>
    </row>
    <row r="320" s="5" customFormat="1" ht="16" customHeight="1" spans="1:13">
      <c r="A320" s="38"/>
      <c r="B320" s="38"/>
      <c r="C320" s="38"/>
      <c r="D320" s="32" t="s">
        <v>803</v>
      </c>
      <c r="E320" s="32" t="s">
        <v>804</v>
      </c>
      <c r="F320" s="59">
        <v>73.6</v>
      </c>
      <c r="G320" s="58">
        <f t="shared" si="42"/>
        <v>29.44</v>
      </c>
      <c r="H320" s="18">
        <f>VLOOKUP(E:E,[1]Sheet1!E:H,4,0)</f>
        <v>57.67</v>
      </c>
      <c r="I320" s="18">
        <f>VLOOKUP(E:E,[1]Sheet1!E:I,5,0)</f>
        <v>34.6</v>
      </c>
      <c r="J320" s="18">
        <f t="shared" si="43"/>
        <v>64.04</v>
      </c>
      <c r="K320" s="16">
        <v>3</v>
      </c>
      <c r="L320" s="16" t="s">
        <v>25</v>
      </c>
      <c r="M320" s="16"/>
    </row>
    <row r="321" s="5" customFormat="1" ht="16" customHeight="1" spans="1:13">
      <c r="A321" s="31" t="s">
        <v>788</v>
      </c>
      <c r="B321" s="31" t="s">
        <v>805</v>
      </c>
      <c r="C321" s="31" t="s">
        <v>806</v>
      </c>
      <c r="D321" s="32" t="s">
        <v>807</v>
      </c>
      <c r="E321" s="32" t="s">
        <v>808</v>
      </c>
      <c r="F321" s="59">
        <v>73.8</v>
      </c>
      <c r="G321" s="58">
        <f t="shared" si="42"/>
        <v>29.52</v>
      </c>
      <c r="H321" s="18">
        <f>VLOOKUP(E:E,[1]Sheet1!E:H,4,0)</f>
        <v>79.33</v>
      </c>
      <c r="I321" s="18">
        <f>VLOOKUP(E:E,[1]Sheet1!E:I,5,0)</f>
        <v>47.6</v>
      </c>
      <c r="J321" s="18">
        <f t="shared" si="43"/>
        <v>77.12</v>
      </c>
      <c r="K321" s="16">
        <v>1</v>
      </c>
      <c r="L321" s="16" t="s">
        <v>20</v>
      </c>
      <c r="M321" s="16"/>
    </row>
    <row r="322" s="5" customFormat="1" ht="16" customHeight="1" spans="1:13">
      <c r="A322" s="36"/>
      <c r="B322" s="36"/>
      <c r="C322" s="36"/>
      <c r="D322" s="32" t="s">
        <v>809</v>
      </c>
      <c r="E322" s="32" t="s">
        <v>810</v>
      </c>
      <c r="F322" s="59">
        <v>69.7</v>
      </c>
      <c r="G322" s="58">
        <f t="shared" si="42"/>
        <v>27.88</v>
      </c>
      <c r="H322" s="18">
        <f>VLOOKUP(E:E,[1]Sheet1!E:H,4,0)</f>
        <v>82</v>
      </c>
      <c r="I322" s="18">
        <f>VLOOKUP(E:E,[1]Sheet1!E:I,5,0)</f>
        <v>49.2</v>
      </c>
      <c r="J322" s="18">
        <f t="shared" si="43"/>
        <v>77.08</v>
      </c>
      <c r="K322" s="16">
        <v>2</v>
      </c>
      <c r="L322" s="16" t="s">
        <v>25</v>
      </c>
      <c r="M322" s="16"/>
    </row>
    <row r="323" s="5" customFormat="1" ht="16" customHeight="1" spans="1:13">
      <c r="A323" s="38"/>
      <c r="B323" s="38"/>
      <c r="C323" s="38"/>
      <c r="D323" s="32" t="s">
        <v>811</v>
      </c>
      <c r="E323" s="32" t="s">
        <v>812</v>
      </c>
      <c r="F323" s="59">
        <v>65.8</v>
      </c>
      <c r="G323" s="58">
        <f t="shared" si="42"/>
        <v>26.32</v>
      </c>
      <c r="H323" s="18">
        <f>VLOOKUP(E:E,[1]Sheet1!E:H,4,0)</f>
        <v>70</v>
      </c>
      <c r="I323" s="18">
        <f>VLOOKUP(E:E,[1]Sheet1!E:I,5,0)</f>
        <v>42</v>
      </c>
      <c r="J323" s="18">
        <f t="shared" si="43"/>
        <v>68.32</v>
      </c>
      <c r="K323" s="16">
        <v>3</v>
      </c>
      <c r="L323" s="16" t="s">
        <v>25</v>
      </c>
      <c r="M323" s="16"/>
    </row>
    <row r="324" s="5" customFormat="1" ht="16" customHeight="1" spans="1:13">
      <c r="A324" s="31" t="s">
        <v>788</v>
      </c>
      <c r="B324" s="31" t="s">
        <v>813</v>
      </c>
      <c r="C324" s="31" t="s">
        <v>814</v>
      </c>
      <c r="D324" s="32" t="s">
        <v>815</v>
      </c>
      <c r="E324" s="32" t="s">
        <v>816</v>
      </c>
      <c r="F324" s="59">
        <v>71.9</v>
      </c>
      <c r="G324" s="58">
        <f t="shared" si="42"/>
        <v>28.76</v>
      </c>
      <c r="H324" s="18">
        <f>VLOOKUP(E:E,[1]Sheet1!E:H,4,0)</f>
        <v>90.67</v>
      </c>
      <c r="I324" s="18">
        <f>VLOOKUP(E:E,[1]Sheet1!E:I,5,0)</f>
        <v>54.4</v>
      </c>
      <c r="J324" s="18">
        <f t="shared" si="43"/>
        <v>83.16</v>
      </c>
      <c r="K324" s="16">
        <v>1</v>
      </c>
      <c r="L324" s="16" t="s">
        <v>20</v>
      </c>
      <c r="M324" s="16"/>
    </row>
    <row r="325" s="5" customFormat="1" ht="16" customHeight="1" spans="1:13">
      <c r="A325" s="36"/>
      <c r="B325" s="36"/>
      <c r="C325" s="36"/>
      <c r="D325" s="32" t="s">
        <v>817</v>
      </c>
      <c r="E325" s="32" t="s">
        <v>818</v>
      </c>
      <c r="F325" s="59">
        <v>68.2</v>
      </c>
      <c r="G325" s="58">
        <f t="shared" si="42"/>
        <v>27.28</v>
      </c>
      <c r="H325" s="18">
        <f>VLOOKUP(E:E,[1]Sheet1!E:H,4,0)</f>
        <v>72</v>
      </c>
      <c r="I325" s="18">
        <f>VLOOKUP(E:E,[1]Sheet1!E:I,5,0)</f>
        <v>43.2</v>
      </c>
      <c r="J325" s="18">
        <f t="shared" si="43"/>
        <v>70.48</v>
      </c>
      <c r="K325" s="16">
        <v>2</v>
      </c>
      <c r="L325" s="16" t="s">
        <v>25</v>
      </c>
      <c r="M325" s="16"/>
    </row>
    <row r="326" s="5" customFormat="1" ht="16" customHeight="1" spans="1:13">
      <c r="A326" s="38"/>
      <c r="B326" s="38"/>
      <c r="C326" s="38"/>
      <c r="D326" s="32" t="s">
        <v>819</v>
      </c>
      <c r="E326" s="32" t="s">
        <v>820</v>
      </c>
      <c r="F326" s="59">
        <v>64.8</v>
      </c>
      <c r="G326" s="58">
        <f t="shared" si="42"/>
        <v>25.92</v>
      </c>
      <c r="H326" s="18" t="s">
        <v>28</v>
      </c>
      <c r="I326" s="18" t="s">
        <v>28</v>
      </c>
      <c r="J326" s="18" t="s">
        <v>28</v>
      </c>
      <c r="K326" s="16" t="s">
        <v>28</v>
      </c>
      <c r="L326" s="16" t="s">
        <v>25</v>
      </c>
      <c r="M326" s="16" t="s">
        <v>821</v>
      </c>
    </row>
    <row r="327" s="5" customFormat="1" ht="16" customHeight="1" spans="1:13">
      <c r="A327" s="31" t="s">
        <v>788</v>
      </c>
      <c r="B327" s="31" t="s">
        <v>822</v>
      </c>
      <c r="C327" s="31" t="s">
        <v>823</v>
      </c>
      <c r="D327" s="32" t="s">
        <v>824</v>
      </c>
      <c r="E327" s="32" t="s">
        <v>825</v>
      </c>
      <c r="F327" s="59">
        <v>53.2</v>
      </c>
      <c r="G327" s="58">
        <f t="shared" si="42"/>
        <v>21.28</v>
      </c>
      <c r="H327" s="18">
        <f>VLOOKUP(E:E,[1]Sheet1!E:H,4,0)</f>
        <v>70</v>
      </c>
      <c r="I327" s="18">
        <f>VLOOKUP(E:E,[1]Sheet1!E:I,5,0)</f>
        <v>42</v>
      </c>
      <c r="J327" s="18">
        <f t="shared" ref="J327:J331" si="44">G327+I327</f>
        <v>63.28</v>
      </c>
      <c r="K327" s="16">
        <v>1</v>
      </c>
      <c r="L327" s="16" t="s">
        <v>20</v>
      </c>
      <c r="M327" s="16"/>
    </row>
    <row r="328" s="5" customFormat="1" ht="16" customHeight="1" spans="1:13">
      <c r="A328" s="36"/>
      <c r="B328" s="36"/>
      <c r="C328" s="36"/>
      <c r="D328" s="32" t="s">
        <v>826</v>
      </c>
      <c r="E328" s="32" t="s">
        <v>827</v>
      </c>
      <c r="F328" s="59">
        <v>55.4</v>
      </c>
      <c r="G328" s="58">
        <f t="shared" si="42"/>
        <v>22.16</v>
      </c>
      <c r="H328" s="18">
        <f>VLOOKUP(E:E,[1]Sheet1!E:H,4,0)</f>
        <v>67</v>
      </c>
      <c r="I328" s="18">
        <f>VLOOKUP(E:E,[1]Sheet1!E:I,5,0)</f>
        <v>40.2</v>
      </c>
      <c r="J328" s="18">
        <f t="shared" si="44"/>
        <v>62.36</v>
      </c>
      <c r="K328" s="16">
        <v>2</v>
      </c>
      <c r="L328" s="16" t="s">
        <v>25</v>
      </c>
      <c r="M328" s="16"/>
    </row>
    <row r="329" s="5" customFormat="1" ht="16" customHeight="1" spans="1:13">
      <c r="A329" s="38"/>
      <c r="B329" s="38"/>
      <c r="C329" s="38"/>
      <c r="D329" s="32" t="s">
        <v>828</v>
      </c>
      <c r="E329" s="32" t="s">
        <v>829</v>
      </c>
      <c r="F329" s="59">
        <v>55.4</v>
      </c>
      <c r="G329" s="58">
        <f t="shared" si="42"/>
        <v>22.16</v>
      </c>
      <c r="H329" s="18">
        <f>VLOOKUP(E:E,[1]Sheet1!E:H,4,0)</f>
        <v>61</v>
      </c>
      <c r="I329" s="18">
        <f>VLOOKUP(E:E,[1]Sheet1!E:I,5,0)</f>
        <v>36.6</v>
      </c>
      <c r="J329" s="18">
        <f t="shared" si="44"/>
        <v>58.76</v>
      </c>
      <c r="K329" s="16">
        <v>3</v>
      </c>
      <c r="L329" s="16" t="s">
        <v>25</v>
      </c>
      <c r="M329" s="16"/>
    </row>
    <row r="330" s="5" customFormat="1" ht="16" customHeight="1" spans="1:13">
      <c r="A330" s="31" t="s">
        <v>788</v>
      </c>
      <c r="B330" s="31" t="s">
        <v>830</v>
      </c>
      <c r="C330" s="31" t="s">
        <v>831</v>
      </c>
      <c r="D330" s="32" t="s">
        <v>832</v>
      </c>
      <c r="E330" s="32" t="s">
        <v>833</v>
      </c>
      <c r="F330" s="59">
        <v>78.1</v>
      </c>
      <c r="G330" s="58">
        <f t="shared" si="42"/>
        <v>31.24</v>
      </c>
      <c r="H330" s="18">
        <f>VLOOKUP(E:E,[1]Sheet1!E:H,4,0)</f>
        <v>81.33</v>
      </c>
      <c r="I330" s="18">
        <f>VLOOKUP(E:E,[1]Sheet1!E:I,5,0)</f>
        <v>48.8</v>
      </c>
      <c r="J330" s="18">
        <f t="shared" si="44"/>
        <v>80.04</v>
      </c>
      <c r="K330" s="16">
        <v>1</v>
      </c>
      <c r="L330" s="16" t="s">
        <v>20</v>
      </c>
      <c r="M330" s="16"/>
    </row>
    <row r="331" s="5" customFormat="1" ht="16" customHeight="1" spans="1:13">
      <c r="A331" s="36"/>
      <c r="B331" s="36"/>
      <c r="C331" s="36"/>
      <c r="D331" s="32" t="s">
        <v>834</v>
      </c>
      <c r="E331" s="32" t="s">
        <v>835</v>
      </c>
      <c r="F331" s="59">
        <v>71.5</v>
      </c>
      <c r="G331" s="58">
        <f t="shared" si="42"/>
        <v>28.6</v>
      </c>
      <c r="H331" s="18">
        <f>VLOOKUP(E:E,[1]Sheet1!E:H,4,0)</f>
        <v>65.33</v>
      </c>
      <c r="I331" s="18">
        <f>VLOOKUP(E:E,[1]Sheet1!E:I,5,0)</f>
        <v>39.2</v>
      </c>
      <c r="J331" s="18">
        <f t="shared" si="44"/>
        <v>67.8</v>
      </c>
      <c r="K331" s="16">
        <v>2</v>
      </c>
      <c r="L331" s="16" t="s">
        <v>25</v>
      </c>
      <c r="M331" s="16"/>
    </row>
    <row r="332" s="5" customFormat="1" ht="16" customHeight="1" spans="1:13">
      <c r="A332" s="38"/>
      <c r="B332" s="38"/>
      <c r="C332" s="38"/>
      <c r="D332" s="32" t="s">
        <v>836</v>
      </c>
      <c r="E332" s="32" t="s">
        <v>837</v>
      </c>
      <c r="F332" s="59">
        <v>69.8</v>
      </c>
      <c r="G332" s="58">
        <f t="shared" si="42"/>
        <v>27.92</v>
      </c>
      <c r="H332" s="18" t="s">
        <v>28</v>
      </c>
      <c r="I332" s="18" t="s">
        <v>28</v>
      </c>
      <c r="J332" s="18" t="s">
        <v>28</v>
      </c>
      <c r="K332" s="16" t="s">
        <v>28</v>
      </c>
      <c r="L332" s="16" t="s">
        <v>25</v>
      </c>
      <c r="M332" s="16" t="s">
        <v>29</v>
      </c>
    </row>
    <row r="333" s="5" customFormat="1" ht="16" customHeight="1" spans="1:13">
      <c r="A333" s="31" t="s">
        <v>788</v>
      </c>
      <c r="B333" s="31" t="s">
        <v>838</v>
      </c>
      <c r="C333" s="31" t="s">
        <v>839</v>
      </c>
      <c r="D333" s="32" t="s">
        <v>840</v>
      </c>
      <c r="E333" s="32" t="s">
        <v>841</v>
      </c>
      <c r="F333" s="59">
        <v>72.2</v>
      </c>
      <c r="G333" s="58">
        <f t="shared" si="42"/>
        <v>28.88</v>
      </c>
      <c r="H333" s="18">
        <f>VLOOKUP(E:E,[1]Sheet1!E:H,4,0)</f>
        <v>78.67</v>
      </c>
      <c r="I333" s="18">
        <f>VLOOKUP(E:E,[1]Sheet1!E:I,5,0)</f>
        <v>47.2</v>
      </c>
      <c r="J333" s="18">
        <f>G333+I333</f>
        <v>76.08</v>
      </c>
      <c r="K333" s="16">
        <v>1</v>
      </c>
      <c r="L333" s="16" t="s">
        <v>20</v>
      </c>
      <c r="M333" s="16"/>
    </row>
    <row r="334" s="5" customFormat="1" ht="16" customHeight="1" spans="1:13">
      <c r="A334" s="36"/>
      <c r="B334" s="36"/>
      <c r="C334" s="36"/>
      <c r="D334" s="32" t="s">
        <v>842</v>
      </c>
      <c r="E334" s="32" t="s">
        <v>843</v>
      </c>
      <c r="F334" s="59">
        <v>72.3</v>
      </c>
      <c r="G334" s="58">
        <f t="shared" si="42"/>
        <v>28.92</v>
      </c>
      <c r="H334" s="18">
        <f>VLOOKUP(E:E,[1]Sheet1!E:H,4,0)</f>
        <v>72</v>
      </c>
      <c r="I334" s="18">
        <f>VLOOKUP(E:E,[1]Sheet1!E:I,5,0)</f>
        <v>43.2</v>
      </c>
      <c r="J334" s="18">
        <f t="shared" ref="J334:J343" si="45">G334+I334</f>
        <v>72.12</v>
      </c>
      <c r="K334" s="16">
        <v>2</v>
      </c>
      <c r="L334" s="16" t="s">
        <v>25</v>
      </c>
      <c r="M334" s="16"/>
    </row>
    <row r="335" s="5" customFormat="1" ht="16" customHeight="1" spans="1:13">
      <c r="A335" s="38"/>
      <c r="B335" s="38"/>
      <c r="C335" s="38"/>
      <c r="D335" s="32" t="s">
        <v>844</v>
      </c>
      <c r="E335" s="32" t="s">
        <v>845</v>
      </c>
      <c r="F335" s="59">
        <v>71.2</v>
      </c>
      <c r="G335" s="58">
        <f t="shared" si="42"/>
        <v>28.48</v>
      </c>
      <c r="H335" s="18">
        <f>VLOOKUP(E:E,[1]Sheet1!E:H,4,0)</f>
        <v>68.67</v>
      </c>
      <c r="I335" s="18">
        <f>VLOOKUP(E:E,[1]Sheet1!E:I,5,0)</f>
        <v>41.2</v>
      </c>
      <c r="J335" s="18">
        <f t="shared" si="45"/>
        <v>69.68</v>
      </c>
      <c r="K335" s="16">
        <v>3</v>
      </c>
      <c r="L335" s="16" t="s">
        <v>25</v>
      </c>
      <c r="M335" s="16"/>
    </row>
    <row r="336" s="6" customFormat="1" ht="16" customHeight="1" spans="1:13">
      <c r="A336" s="60" t="s">
        <v>846</v>
      </c>
      <c r="B336" s="31" t="s">
        <v>96</v>
      </c>
      <c r="C336" s="31" t="s">
        <v>847</v>
      </c>
      <c r="D336" s="32" t="s">
        <v>848</v>
      </c>
      <c r="E336" s="32" t="s">
        <v>849</v>
      </c>
      <c r="F336" s="59">
        <v>73.1</v>
      </c>
      <c r="G336" s="58">
        <f t="shared" si="42"/>
        <v>29.24</v>
      </c>
      <c r="H336" s="58">
        <v>82.33</v>
      </c>
      <c r="I336" s="58">
        <f t="shared" ref="I336:I343" si="46">H336*0.6</f>
        <v>49.398</v>
      </c>
      <c r="J336" s="18">
        <f t="shared" si="45"/>
        <v>78.638</v>
      </c>
      <c r="K336" s="17">
        <v>1</v>
      </c>
      <c r="L336" s="17" t="s">
        <v>20</v>
      </c>
      <c r="M336" s="17"/>
    </row>
    <row r="337" s="6" customFormat="1" ht="16" customHeight="1" spans="1:13">
      <c r="A337" s="61"/>
      <c r="B337" s="36"/>
      <c r="C337" s="36"/>
      <c r="D337" s="32" t="s">
        <v>850</v>
      </c>
      <c r="E337" s="32" t="s">
        <v>851</v>
      </c>
      <c r="F337" s="59">
        <v>66.6</v>
      </c>
      <c r="G337" s="58">
        <f t="shared" si="42"/>
        <v>26.64</v>
      </c>
      <c r="H337" s="58">
        <v>81.33</v>
      </c>
      <c r="I337" s="58">
        <f t="shared" si="46"/>
        <v>48.798</v>
      </c>
      <c r="J337" s="18">
        <f t="shared" si="45"/>
        <v>75.438</v>
      </c>
      <c r="K337" s="17">
        <v>2</v>
      </c>
      <c r="L337" s="17" t="s">
        <v>20</v>
      </c>
      <c r="M337" s="17"/>
    </row>
    <row r="338" s="6" customFormat="1" ht="16" customHeight="1" spans="1:13">
      <c r="A338" s="61"/>
      <c r="B338" s="36"/>
      <c r="C338" s="36"/>
      <c r="D338" s="32" t="s">
        <v>852</v>
      </c>
      <c r="E338" s="32" t="s">
        <v>853</v>
      </c>
      <c r="F338" s="59">
        <v>66.5</v>
      </c>
      <c r="G338" s="58">
        <f t="shared" si="42"/>
        <v>26.6</v>
      </c>
      <c r="H338" s="58">
        <v>81.33</v>
      </c>
      <c r="I338" s="58">
        <f t="shared" si="46"/>
        <v>48.798</v>
      </c>
      <c r="J338" s="18">
        <f t="shared" si="45"/>
        <v>75.398</v>
      </c>
      <c r="K338" s="17">
        <v>3</v>
      </c>
      <c r="L338" s="17" t="s">
        <v>20</v>
      </c>
      <c r="M338" s="17"/>
    </row>
    <row r="339" s="6" customFormat="1" ht="16" customHeight="1" spans="1:13">
      <c r="A339" s="61"/>
      <c r="B339" s="36"/>
      <c r="C339" s="36"/>
      <c r="D339" s="32" t="s">
        <v>854</v>
      </c>
      <c r="E339" s="32" t="s">
        <v>855</v>
      </c>
      <c r="F339" s="59">
        <v>68.5</v>
      </c>
      <c r="G339" s="58">
        <f t="shared" si="42"/>
        <v>27.4</v>
      </c>
      <c r="H339" s="58">
        <v>80</v>
      </c>
      <c r="I339" s="58">
        <f t="shared" si="46"/>
        <v>48</v>
      </c>
      <c r="J339" s="18">
        <f t="shared" si="45"/>
        <v>75.4</v>
      </c>
      <c r="K339" s="17">
        <v>3</v>
      </c>
      <c r="L339" s="17" t="s">
        <v>25</v>
      </c>
      <c r="M339" s="17"/>
    </row>
    <row r="340" s="6" customFormat="1" ht="16" customHeight="1" spans="1:13">
      <c r="A340" s="61"/>
      <c r="B340" s="36"/>
      <c r="C340" s="36"/>
      <c r="D340" s="32" t="s">
        <v>856</v>
      </c>
      <c r="E340" s="32" t="s">
        <v>857</v>
      </c>
      <c r="F340" s="59">
        <v>65.8</v>
      </c>
      <c r="G340" s="58">
        <f t="shared" si="42"/>
        <v>26.32</v>
      </c>
      <c r="H340" s="58">
        <v>79</v>
      </c>
      <c r="I340" s="58">
        <f t="shared" si="46"/>
        <v>47.4</v>
      </c>
      <c r="J340" s="18">
        <f t="shared" si="45"/>
        <v>73.72</v>
      </c>
      <c r="K340" s="17">
        <v>5</v>
      </c>
      <c r="L340" s="17" t="s">
        <v>25</v>
      </c>
      <c r="M340" s="17"/>
    </row>
    <row r="341" s="6" customFormat="1" ht="16" customHeight="1" spans="1:13">
      <c r="A341" s="61"/>
      <c r="B341" s="36"/>
      <c r="C341" s="36"/>
      <c r="D341" s="32" t="s">
        <v>858</v>
      </c>
      <c r="E341" s="32" t="s">
        <v>859</v>
      </c>
      <c r="F341" s="59">
        <v>63</v>
      </c>
      <c r="G341" s="58">
        <f t="shared" si="42"/>
        <v>25.2</v>
      </c>
      <c r="H341" s="58">
        <v>80.67</v>
      </c>
      <c r="I341" s="58">
        <f t="shared" si="46"/>
        <v>48.402</v>
      </c>
      <c r="J341" s="18">
        <f t="shared" si="45"/>
        <v>73.602</v>
      </c>
      <c r="K341" s="17">
        <v>6</v>
      </c>
      <c r="L341" s="17" t="s">
        <v>25</v>
      </c>
      <c r="M341" s="17"/>
    </row>
    <row r="342" s="6" customFormat="1" ht="16" customHeight="1" spans="1:13">
      <c r="A342" s="61"/>
      <c r="B342" s="36"/>
      <c r="C342" s="36"/>
      <c r="D342" s="32" t="s">
        <v>860</v>
      </c>
      <c r="E342" s="32" t="s">
        <v>861</v>
      </c>
      <c r="F342" s="59">
        <v>62.9</v>
      </c>
      <c r="G342" s="58">
        <f t="shared" si="42"/>
        <v>25.16</v>
      </c>
      <c r="H342" s="58">
        <v>80.67</v>
      </c>
      <c r="I342" s="58">
        <f t="shared" si="46"/>
        <v>48.402</v>
      </c>
      <c r="J342" s="18">
        <f t="shared" si="45"/>
        <v>73.562</v>
      </c>
      <c r="K342" s="17">
        <v>7</v>
      </c>
      <c r="L342" s="17" t="s">
        <v>25</v>
      </c>
      <c r="M342" s="17"/>
    </row>
    <row r="343" s="6" customFormat="1" ht="16" customHeight="1" spans="1:13">
      <c r="A343" s="61"/>
      <c r="B343" s="36"/>
      <c r="C343" s="36"/>
      <c r="D343" s="32" t="s">
        <v>862</v>
      </c>
      <c r="E343" s="32" t="s">
        <v>863</v>
      </c>
      <c r="F343" s="59">
        <v>62.8</v>
      </c>
      <c r="G343" s="58">
        <f t="shared" si="42"/>
        <v>25.12</v>
      </c>
      <c r="H343" s="58">
        <v>78.33</v>
      </c>
      <c r="I343" s="58">
        <f t="shared" si="46"/>
        <v>46.998</v>
      </c>
      <c r="J343" s="18">
        <f t="shared" si="45"/>
        <v>72.118</v>
      </c>
      <c r="K343" s="17">
        <v>8</v>
      </c>
      <c r="L343" s="17" t="s">
        <v>25</v>
      </c>
      <c r="M343" s="17"/>
    </row>
    <row r="344" s="6" customFormat="1" ht="16" customHeight="1" spans="1:13">
      <c r="A344" s="62"/>
      <c r="B344" s="38"/>
      <c r="C344" s="38"/>
      <c r="D344" s="32" t="s">
        <v>864</v>
      </c>
      <c r="E344" s="32" t="s">
        <v>865</v>
      </c>
      <c r="F344" s="59">
        <v>66.8</v>
      </c>
      <c r="G344" s="58">
        <f t="shared" si="42"/>
        <v>26.72</v>
      </c>
      <c r="H344" s="58" t="s">
        <v>28</v>
      </c>
      <c r="I344" s="58" t="s">
        <v>28</v>
      </c>
      <c r="J344" s="58" t="s">
        <v>28</v>
      </c>
      <c r="K344" s="17" t="s">
        <v>28</v>
      </c>
      <c r="L344" s="17" t="s">
        <v>25</v>
      </c>
      <c r="M344" s="16" t="s">
        <v>29</v>
      </c>
    </row>
    <row r="345" s="6" customFormat="1" ht="16" customHeight="1" spans="1:13">
      <c r="A345" s="60" t="s">
        <v>846</v>
      </c>
      <c r="B345" s="31" t="s">
        <v>152</v>
      </c>
      <c r="C345" s="31" t="s">
        <v>866</v>
      </c>
      <c r="D345" s="32" t="s">
        <v>867</v>
      </c>
      <c r="E345" s="32" t="s">
        <v>868</v>
      </c>
      <c r="F345" s="59">
        <v>64.6</v>
      </c>
      <c r="G345" s="58">
        <f t="shared" si="42"/>
        <v>25.84</v>
      </c>
      <c r="H345" s="58">
        <v>88</v>
      </c>
      <c r="I345" s="58">
        <f t="shared" ref="I345:I352" si="47">H345*0.6</f>
        <v>52.8</v>
      </c>
      <c r="J345" s="58">
        <f>G345+I345</f>
        <v>78.64</v>
      </c>
      <c r="K345" s="17">
        <v>1</v>
      </c>
      <c r="L345" s="17" t="s">
        <v>20</v>
      </c>
      <c r="M345" s="17"/>
    </row>
    <row r="346" s="6" customFormat="1" ht="16" customHeight="1" spans="1:13">
      <c r="A346" s="61"/>
      <c r="B346" s="36"/>
      <c r="C346" s="36"/>
      <c r="D346" s="32" t="s">
        <v>869</v>
      </c>
      <c r="E346" s="32" t="s">
        <v>870</v>
      </c>
      <c r="F346" s="59">
        <v>73.1</v>
      </c>
      <c r="G346" s="58">
        <f t="shared" si="42"/>
        <v>29.24</v>
      </c>
      <c r="H346" s="58">
        <v>81.33</v>
      </c>
      <c r="I346" s="58">
        <f t="shared" si="47"/>
        <v>48.798</v>
      </c>
      <c r="J346" s="58">
        <f t="shared" ref="J346:J352" si="48">G346+I346</f>
        <v>78.038</v>
      </c>
      <c r="K346" s="17">
        <v>2</v>
      </c>
      <c r="L346" s="17" t="s">
        <v>20</v>
      </c>
      <c r="M346" s="17"/>
    </row>
    <row r="347" s="6" customFormat="1" ht="16" customHeight="1" spans="1:13">
      <c r="A347" s="61"/>
      <c r="B347" s="36"/>
      <c r="C347" s="36"/>
      <c r="D347" s="32" t="s">
        <v>871</v>
      </c>
      <c r="E347" s="32" t="s">
        <v>872</v>
      </c>
      <c r="F347" s="59">
        <v>67.6</v>
      </c>
      <c r="G347" s="58">
        <f t="shared" si="42"/>
        <v>27.04</v>
      </c>
      <c r="H347" s="58">
        <v>81.33</v>
      </c>
      <c r="I347" s="58">
        <f t="shared" si="47"/>
        <v>48.798</v>
      </c>
      <c r="J347" s="58">
        <f t="shared" si="48"/>
        <v>75.838</v>
      </c>
      <c r="K347" s="17">
        <v>3</v>
      </c>
      <c r="L347" s="17" t="s">
        <v>20</v>
      </c>
      <c r="M347" s="17"/>
    </row>
    <row r="348" s="6" customFormat="1" ht="16" customHeight="1" spans="1:13">
      <c r="A348" s="61"/>
      <c r="B348" s="36"/>
      <c r="C348" s="36"/>
      <c r="D348" s="32" t="s">
        <v>873</v>
      </c>
      <c r="E348" s="32" t="s">
        <v>874</v>
      </c>
      <c r="F348" s="59">
        <v>65.1</v>
      </c>
      <c r="G348" s="58">
        <f t="shared" si="42"/>
        <v>26.04</v>
      </c>
      <c r="H348" s="58">
        <v>80.33</v>
      </c>
      <c r="I348" s="58">
        <f t="shared" si="47"/>
        <v>48.198</v>
      </c>
      <c r="J348" s="58">
        <f t="shared" si="48"/>
        <v>74.238</v>
      </c>
      <c r="K348" s="17">
        <v>4</v>
      </c>
      <c r="L348" s="17" t="s">
        <v>25</v>
      </c>
      <c r="M348" s="17"/>
    </row>
    <row r="349" s="6" customFormat="1" ht="16" customHeight="1" spans="1:13">
      <c r="A349" s="61"/>
      <c r="B349" s="36"/>
      <c r="C349" s="36"/>
      <c r="D349" s="32" t="s">
        <v>875</v>
      </c>
      <c r="E349" s="32" t="s">
        <v>876</v>
      </c>
      <c r="F349" s="59">
        <v>63.2</v>
      </c>
      <c r="G349" s="58">
        <f t="shared" si="42"/>
        <v>25.28</v>
      </c>
      <c r="H349" s="58">
        <v>79</v>
      </c>
      <c r="I349" s="58">
        <f t="shared" si="47"/>
        <v>47.4</v>
      </c>
      <c r="J349" s="58">
        <f t="shared" si="48"/>
        <v>72.68</v>
      </c>
      <c r="K349" s="17">
        <v>5</v>
      </c>
      <c r="L349" s="17" t="s">
        <v>25</v>
      </c>
      <c r="M349" s="17"/>
    </row>
    <row r="350" s="6" customFormat="1" ht="16" customHeight="1" spans="1:13">
      <c r="A350" s="61"/>
      <c r="B350" s="36"/>
      <c r="C350" s="36"/>
      <c r="D350" s="32" t="s">
        <v>877</v>
      </c>
      <c r="E350" s="32" t="s">
        <v>878</v>
      </c>
      <c r="F350" s="59">
        <v>58.2</v>
      </c>
      <c r="G350" s="58">
        <f t="shared" si="42"/>
        <v>23.28</v>
      </c>
      <c r="H350" s="58">
        <v>78.33</v>
      </c>
      <c r="I350" s="58">
        <f t="shared" si="47"/>
        <v>46.998</v>
      </c>
      <c r="J350" s="58">
        <f t="shared" si="48"/>
        <v>70.278</v>
      </c>
      <c r="K350" s="17">
        <v>6</v>
      </c>
      <c r="L350" s="17" t="s">
        <v>25</v>
      </c>
      <c r="M350" s="17"/>
    </row>
    <row r="351" s="6" customFormat="1" ht="16" customHeight="1" spans="1:13">
      <c r="A351" s="61"/>
      <c r="B351" s="36"/>
      <c r="C351" s="36"/>
      <c r="D351" s="32" t="s">
        <v>879</v>
      </c>
      <c r="E351" s="32" t="s">
        <v>880</v>
      </c>
      <c r="F351" s="59">
        <v>60</v>
      </c>
      <c r="G351" s="58">
        <f t="shared" si="42"/>
        <v>24</v>
      </c>
      <c r="H351" s="58">
        <v>76.67</v>
      </c>
      <c r="I351" s="58">
        <f t="shared" si="47"/>
        <v>46.002</v>
      </c>
      <c r="J351" s="58">
        <f t="shared" si="48"/>
        <v>70.002</v>
      </c>
      <c r="K351" s="17">
        <v>7</v>
      </c>
      <c r="L351" s="17" t="s">
        <v>25</v>
      </c>
      <c r="M351" s="17"/>
    </row>
    <row r="352" s="6" customFormat="1" ht="16" customHeight="1" spans="1:13">
      <c r="A352" s="61"/>
      <c r="B352" s="36"/>
      <c r="C352" s="36"/>
      <c r="D352" s="32" t="s">
        <v>881</v>
      </c>
      <c r="E352" s="32" t="s">
        <v>882</v>
      </c>
      <c r="F352" s="59">
        <v>60</v>
      </c>
      <c r="G352" s="58">
        <f t="shared" si="42"/>
        <v>24</v>
      </c>
      <c r="H352" s="58">
        <v>67.33</v>
      </c>
      <c r="I352" s="58">
        <f t="shared" si="47"/>
        <v>40.398</v>
      </c>
      <c r="J352" s="58">
        <f t="shared" si="48"/>
        <v>64.398</v>
      </c>
      <c r="K352" s="17">
        <v>8</v>
      </c>
      <c r="L352" s="17" t="s">
        <v>25</v>
      </c>
      <c r="M352" s="17"/>
    </row>
    <row r="353" s="6" customFormat="1" ht="16" customHeight="1" spans="1:13">
      <c r="A353" s="62"/>
      <c r="B353" s="38"/>
      <c r="C353" s="38"/>
      <c r="D353" s="32" t="s">
        <v>883</v>
      </c>
      <c r="E353" s="32" t="s">
        <v>884</v>
      </c>
      <c r="F353" s="59">
        <v>60.9</v>
      </c>
      <c r="G353" s="58">
        <f t="shared" si="42"/>
        <v>24.36</v>
      </c>
      <c r="H353" s="58" t="s">
        <v>28</v>
      </c>
      <c r="I353" s="58" t="s">
        <v>28</v>
      </c>
      <c r="J353" s="58" t="s">
        <v>28</v>
      </c>
      <c r="K353" s="17" t="s">
        <v>28</v>
      </c>
      <c r="L353" s="17" t="s">
        <v>25</v>
      </c>
      <c r="M353" s="16" t="s">
        <v>29</v>
      </c>
    </row>
    <row r="354" s="6" customFormat="1" ht="16" customHeight="1" spans="1:13">
      <c r="A354" s="60" t="s">
        <v>846</v>
      </c>
      <c r="B354" s="31" t="s">
        <v>138</v>
      </c>
      <c r="C354" s="31" t="s">
        <v>885</v>
      </c>
      <c r="D354" s="32" t="s">
        <v>886</v>
      </c>
      <c r="E354" s="32" t="s">
        <v>887</v>
      </c>
      <c r="F354" s="59">
        <v>77.7</v>
      </c>
      <c r="G354" s="58">
        <f t="shared" si="42"/>
        <v>31.08</v>
      </c>
      <c r="H354" s="58">
        <v>85.67</v>
      </c>
      <c r="I354" s="58">
        <f t="shared" ref="I354:I359" si="49">H354*0.6</f>
        <v>51.402</v>
      </c>
      <c r="J354" s="58">
        <f t="shared" ref="J354:J359" si="50">G354+I354</f>
        <v>82.482</v>
      </c>
      <c r="K354" s="17">
        <v>1</v>
      </c>
      <c r="L354" s="17" t="s">
        <v>20</v>
      </c>
      <c r="M354" s="17"/>
    </row>
    <row r="355" s="6" customFormat="1" ht="16" customHeight="1" spans="1:13">
      <c r="A355" s="61"/>
      <c r="B355" s="36"/>
      <c r="C355" s="36"/>
      <c r="D355" s="32" t="s">
        <v>888</v>
      </c>
      <c r="E355" s="32" t="s">
        <v>889</v>
      </c>
      <c r="F355" s="59">
        <v>69.7</v>
      </c>
      <c r="G355" s="58">
        <f t="shared" si="42"/>
        <v>27.88</v>
      </c>
      <c r="H355" s="58">
        <v>86.33</v>
      </c>
      <c r="I355" s="58">
        <f t="shared" si="49"/>
        <v>51.798</v>
      </c>
      <c r="J355" s="58">
        <f t="shared" si="50"/>
        <v>79.678</v>
      </c>
      <c r="K355" s="17">
        <v>2</v>
      </c>
      <c r="L355" s="17" t="s">
        <v>20</v>
      </c>
      <c r="M355" s="17"/>
    </row>
    <row r="356" s="6" customFormat="1" ht="16" customHeight="1" spans="1:13">
      <c r="A356" s="61"/>
      <c r="B356" s="36"/>
      <c r="C356" s="36"/>
      <c r="D356" s="32" t="s">
        <v>890</v>
      </c>
      <c r="E356" s="32" t="s">
        <v>891</v>
      </c>
      <c r="F356" s="59">
        <v>70.9</v>
      </c>
      <c r="G356" s="58">
        <f t="shared" si="42"/>
        <v>28.36</v>
      </c>
      <c r="H356" s="58">
        <v>82.33</v>
      </c>
      <c r="I356" s="58">
        <f t="shared" si="49"/>
        <v>49.398</v>
      </c>
      <c r="J356" s="58">
        <f t="shared" si="50"/>
        <v>77.758</v>
      </c>
      <c r="K356" s="17">
        <v>3</v>
      </c>
      <c r="L356" s="17" t="s">
        <v>20</v>
      </c>
      <c r="M356" s="17"/>
    </row>
    <row r="357" s="6" customFormat="1" ht="16" customHeight="1" spans="1:13">
      <c r="A357" s="61"/>
      <c r="B357" s="36"/>
      <c r="C357" s="36"/>
      <c r="D357" s="32" t="s">
        <v>892</v>
      </c>
      <c r="E357" s="32" t="s">
        <v>893</v>
      </c>
      <c r="F357" s="59">
        <v>66.7</v>
      </c>
      <c r="G357" s="58">
        <f t="shared" si="42"/>
        <v>26.68</v>
      </c>
      <c r="H357" s="58">
        <v>84.33</v>
      </c>
      <c r="I357" s="58">
        <f t="shared" si="49"/>
        <v>50.598</v>
      </c>
      <c r="J357" s="58">
        <f t="shared" si="50"/>
        <v>77.278</v>
      </c>
      <c r="K357" s="17">
        <v>4</v>
      </c>
      <c r="L357" s="17" t="s">
        <v>25</v>
      </c>
      <c r="M357" s="17"/>
    </row>
    <row r="358" s="6" customFormat="1" ht="16" customHeight="1" spans="1:13">
      <c r="A358" s="61"/>
      <c r="B358" s="36"/>
      <c r="C358" s="36"/>
      <c r="D358" s="32" t="s">
        <v>894</v>
      </c>
      <c r="E358" s="32" t="s">
        <v>895</v>
      </c>
      <c r="F358" s="59">
        <v>69</v>
      </c>
      <c r="G358" s="58">
        <f t="shared" si="42"/>
        <v>27.6</v>
      </c>
      <c r="H358" s="58">
        <v>80</v>
      </c>
      <c r="I358" s="58">
        <f t="shared" si="49"/>
        <v>48</v>
      </c>
      <c r="J358" s="58">
        <f t="shared" si="50"/>
        <v>75.6</v>
      </c>
      <c r="K358" s="17">
        <v>5</v>
      </c>
      <c r="L358" s="17" t="s">
        <v>25</v>
      </c>
      <c r="M358" s="17"/>
    </row>
    <row r="359" s="6" customFormat="1" ht="16" customHeight="1" spans="1:13">
      <c r="A359" s="61"/>
      <c r="B359" s="36"/>
      <c r="C359" s="36"/>
      <c r="D359" s="32" t="s">
        <v>896</v>
      </c>
      <c r="E359" s="32" t="s">
        <v>897</v>
      </c>
      <c r="F359" s="59">
        <v>63.9</v>
      </c>
      <c r="G359" s="58">
        <f t="shared" si="42"/>
        <v>25.56</v>
      </c>
      <c r="H359" s="58">
        <v>81.33</v>
      </c>
      <c r="I359" s="58">
        <f t="shared" si="49"/>
        <v>48.798</v>
      </c>
      <c r="J359" s="58">
        <f t="shared" si="50"/>
        <v>74.358</v>
      </c>
      <c r="K359" s="17">
        <v>6</v>
      </c>
      <c r="L359" s="17" t="s">
        <v>25</v>
      </c>
      <c r="M359" s="17"/>
    </row>
    <row r="360" s="6" customFormat="1" ht="16" customHeight="1" spans="1:13">
      <c r="A360" s="61"/>
      <c r="B360" s="36"/>
      <c r="C360" s="36"/>
      <c r="D360" s="32" t="s">
        <v>898</v>
      </c>
      <c r="E360" s="32" t="s">
        <v>899</v>
      </c>
      <c r="F360" s="59">
        <v>67.6</v>
      </c>
      <c r="G360" s="58">
        <f t="shared" si="42"/>
        <v>27.04</v>
      </c>
      <c r="H360" s="58" t="s">
        <v>28</v>
      </c>
      <c r="I360" s="58" t="s">
        <v>28</v>
      </c>
      <c r="J360" s="58" t="s">
        <v>28</v>
      </c>
      <c r="K360" s="17" t="s">
        <v>28</v>
      </c>
      <c r="L360" s="17" t="s">
        <v>25</v>
      </c>
      <c r="M360" s="16" t="s">
        <v>29</v>
      </c>
    </row>
    <row r="361" s="6" customFormat="1" ht="16" customHeight="1" spans="1:13">
      <c r="A361" s="61"/>
      <c r="B361" s="36"/>
      <c r="C361" s="36"/>
      <c r="D361" s="32" t="s">
        <v>900</v>
      </c>
      <c r="E361" s="32" t="s">
        <v>901</v>
      </c>
      <c r="F361" s="59">
        <v>66.6</v>
      </c>
      <c r="G361" s="58">
        <f t="shared" si="42"/>
        <v>26.64</v>
      </c>
      <c r="H361" s="58" t="s">
        <v>28</v>
      </c>
      <c r="I361" s="58" t="s">
        <v>28</v>
      </c>
      <c r="J361" s="58" t="s">
        <v>28</v>
      </c>
      <c r="K361" s="17" t="s">
        <v>28</v>
      </c>
      <c r="L361" s="17" t="s">
        <v>25</v>
      </c>
      <c r="M361" s="16" t="s">
        <v>29</v>
      </c>
    </row>
    <row r="362" s="6" customFormat="1" ht="16" customHeight="1" spans="1:13">
      <c r="A362" s="62"/>
      <c r="B362" s="38"/>
      <c r="C362" s="38"/>
      <c r="D362" s="32" t="s">
        <v>902</v>
      </c>
      <c r="E362" s="32" t="s">
        <v>903</v>
      </c>
      <c r="F362" s="59">
        <v>64.7</v>
      </c>
      <c r="G362" s="58">
        <f t="shared" si="42"/>
        <v>25.88</v>
      </c>
      <c r="H362" s="58" t="s">
        <v>28</v>
      </c>
      <c r="I362" s="58" t="s">
        <v>28</v>
      </c>
      <c r="J362" s="58" t="s">
        <v>28</v>
      </c>
      <c r="K362" s="17" t="s">
        <v>28</v>
      </c>
      <c r="L362" s="17" t="s">
        <v>25</v>
      </c>
      <c r="M362" s="16" t="s">
        <v>29</v>
      </c>
    </row>
    <row r="363" s="6" customFormat="1" ht="16" customHeight="1" spans="1:13">
      <c r="A363" s="60" t="s">
        <v>846</v>
      </c>
      <c r="B363" s="31" t="s">
        <v>904</v>
      </c>
      <c r="C363" s="31" t="s">
        <v>905</v>
      </c>
      <c r="D363" s="32" t="s">
        <v>906</v>
      </c>
      <c r="E363" s="32" t="s">
        <v>907</v>
      </c>
      <c r="F363" s="59">
        <v>67.4</v>
      </c>
      <c r="G363" s="58">
        <f t="shared" si="42"/>
        <v>26.96</v>
      </c>
      <c r="H363" s="58">
        <v>80</v>
      </c>
      <c r="I363" s="58">
        <f t="shared" ref="I363:I366" si="51">H363*0.6</f>
        <v>48</v>
      </c>
      <c r="J363" s="58">
        <f>G363+I363</f>
        <v>74.96</v>
      </c>
      <c r="K363" s="17">
        <v>1</v>
      </c>
      <c r="L363" s="17" t="s">
        <v>20</v>
      </c>
      <c r="M363" s="17"/>
    </row>
    <row r="364" s="6" customFormat="1" ht="16" customHeight="1" spans="1:13">
      <c r="A364" s="61"/>
      <c r="B364" s="36"/>
      <c r="C364" s="36"/>
      <c r="D364" s="32" t="s">
        <v>908</v>
      </c>
      <c r="E364" s="32" t="s">
        <v>909</v>
      </c>
      <c r="F364" s="59">
        <v>62.2</v>
      </c>
      <c r="G364" s="58">
        <f t="shared" si="42"/>
        <v>24.88</v>
      </c>
      <c r="H364" s="58">
        <v>81.67</v>
      </c>
      <c r="I364" s="58">
        <f t="shared" si="51"/>
        <v>49.002</v>
      </c>
      <c r="J364" s="58">
        <f>G364+I364</f>
        <v>73.882</v>
      </c>
      <c r="K364" s="17">
        <v>2</v>
      </c>
      <c r="L364" s="17" t="s">
        <v>20</v>
      </c>
      <c r="M364" s="17"/>
    </row>
    <row r="365" s="6" customFormat="1" ht="16" customHeight="1" spans="1:13">
      <c r="A365" s="61"/>
      <c r="B365" s="36"/>
      <c r="C365" s="36"/>
      <c r="D365" s="32" t="s">
        <v>910</v>
      </c>
      <c r="E365" s="32" t="s">
        <v>911</v>
      </c>
      <c r="F365" s="59">
        <v>64.7</v>
      </c>
      <c r="G365" s="58">
        <f t="shared" si="42"/>
        <v>25.88</v>
      </c>
      <c r="H365" s="58">
        <v>80</v>
      </c>
      <c r="I365" s="58">
        <f t="shared" si="51"/>
        <v>48</v>
      </c>
      <c r="J365" s="58">
        <f>G365+I365</f>
        <v>73.88</v>
      </c>
      <c r="K365" s="17">
        <v>2</v>
      </c>
      <c r="L365" s="17" t="s">
        <v>25</v>
      </c>
      <c r="M365" s="17"/>
    </row>
    <row r="366" s="6" customFormat="1" ht="16" customHeight="1" spans="1:13">
      <c r="A366" s="61"/>
      <c r="B366" s="36"/>
      <c r="C366" s="36"/>
      <c r="D366" s="32" t="s">
        <v>912</v>
      </c>
      <c r="E366" s="32" t="s">
        <v>913</v>
      </c>
      <c r="F366" s="59">
        <v>65.1</v>
      </c>
      <c r="G366" s="58">
        <f t="shared" si="42"/>
        <v>26.04</v>
      </c>
      <c r="H366" s="58">
        <v>78.33</v>
      </c>
      <c r="I366" s="58">
        <f t="shared" si="51"/>
        <v>46.998</v>
      </c>
      <c r="J366" s="58">
        <f>G366+I366</f>
        <v>73.038</v>
      </c>
      <c r="K366" s="17">
        <v>4</v>
      </c>
      <c r="L366" s="17" t="s">
        <v>25</v>
      </c>
      <c r="M366" s="17"/>
    </row>
    <row r="367" s="6" customFormat="1" ht="16" customHeight="1" spans="1:13">
      <c r="A367" s="61"/>
      <c r="B367" s="36"/>
      <c r="C367" s="36"/>
      <c r="D367" s="32" t="s">
        <v>914</v>
      </c>
      <c r="E367" s="32" t="s">
        <v>915</v>
      </c>
      <c r="F367" s="59">
        <v>71</v>
      </c>
      <c r="G367" s="58">
        <f t="shared" si="42"/>
        <v>28.4</v>
      </c>
      <c r="H367" s="58" t="s">
        <v>28</v>
      </c>
      <c r="I367" s="58" t="s">
        <v>28</v>
      </c>
      <c r="J367" s="58" t="s">
        <v>28</v>
      </c>
      <c r="K367" s="17" t="s">
        <v>28</v>
      </c>
      <c r="L367" s="17" t="s">
        <v>25</v>
      </c>
      <c r="M367" s="16" t="s">
        <v>29</v>
      </c>
    </row>
    <row r="368" s="6" customFormat="1" ht="16" customHeight="1" spans="1:13">
      <c r="A368" s="62"/>
      <c r="B368" s="38"/>
      <c r="C368" s="38"/>
      <c r="D368" s="32" t="s">
        <v>916</v>
      </c>
      <c r="E368" s="32" t="s">
        <v>917</v>
      </c>
      <c r="F368" s="59">
        <v>64.6</v>
      </c>
      <c r="G368" s="58">
        <f t="shared" si="42"/>
        <v>25.84</v>
      </c>
      <c r="H368" s="58" t="s">
        <v>28</v>
      </c>
      <c r="I368" s="58" t="s">
        <v>28</v>
      </c>
      <c r="J368" s="58" t="s">
        <v>28</v>
      </c>
      <c r="K368" s="17" t="s">
        <v>28</v>
      </c>
      <c r="L368" s="17" t="s">
        <v>25</v>
      </c>
      <c r="M368" s="16" t="s">
        <v>29</v>
      </c>
    </row>
    <row r="369" s="6" customFormat="1" ht="16" customHeight="1" spans="1:13">
      <c r="A369" s="60" t="s">
        <v>846</v>
      </c>
      <c r="B369" s="31" t="s">
        <v>708</v>
      </c>
      <c r="C369" s="31" t="s">
        <v>918</v>
      </c>
      <c r="D369" s="32" t="s">
        <v>919</v>
      </c>
      <c r="E369" s="32" t="s">
        <v>920</v>
      </c>
      <c r="F369" s="59">
        <v>54.1</v>
      </c>
      <c r="G369" s="58">
        <f t="shared" si="42"/>
        <v>21.64</v>
      </c>
      <c r="H369" s="58">
        <v>85.67</v>
      </c>
      <c r="I369" s="58">
        <f>H369*0.6</f>
        <v>51.402</v>
      </c>
      <c r="J369" s="58">
        <f t="shared" ref="J369:J372" si="52">G369+I369</f>
        <v>73.042</v>
      </c>
      <c r="K369" s="17">
        <v>1</v>
      </c>
      <c r="L369" s="17" t="s">
        <v>20</v>
      </c>
      <c r="M369" s="17"/>
    </row>
    <row r="370" s="6" customFormat="1" ht="16" customHeight="1" spans="1:13">
      <c r="A370" s="61"/>
      <c r="B370" s="36"/>
      <c r="C370" s="36"/>
      <c r="D370" s="32" t="s">
        <v>921</v>
      </c>
      <c r="E370" s="32" t="s">
        <v>922</v>
      </c>
      <c r="F370" s="59">
        <v>51.2</v>
      </c>
      <c r="G370" s="58">
        <f t="shared" si="42"/>
        <v>20.48</v>
      </c>
      <c r="H370" s="58">
        <v>86.67</v>
      </c>
      <c r="I370" s="58">
        <f t="shared" ref="I369:I372" si="53">H370*0.6</f>
        <v>52.002</v>
      </c>
      <c r="J370" s="58">
        <f t="shared" si="52"/>
        <v>72.482</v>
      </c>
      <c r="K370" s="17">
        <v>2</v>
      </c>
      <c r="L370" s="17" t="s">
        <v>25</v>
      </c>
      <c r="M370" s="17"/>
    </row>
    <row r="371" s="6" customFormat="1" ht="16" customHeight="1" spans="1:13">
      <c r="A371" s="62"/>
      <c r="B371" s="38"/>
      <c r="C371" s="38"/>
      <c r="D371" s="32" t="s">
        <v>923</v>
      </c>
      <c r="E371" s="32" t="s">
        <v>924</v>
      </c>
      <c r="F371" s="59">
        <v>51.1</v>
      </c>
      <c r="G371" s="58">
        <f t="shared" si="42"/>
        <v>20.44</v>
      </c>
      <c r="H371" s="58">
        <v>82.67</v>
      </c>
      <c r="I371" s="58">
        <f t="shared" si="53"/>
        <v>49.602</v>
      </c>
      <c r="J371" s="58">
        <f t="shared" si="52"/>
        <v>70.042</v>
      </c>
      <c r="K371" s="17">
        <v>3</v>
      </c>
      <c r="L371" s="17" t="s">
        <v>25</v>
      </c>
      <c r="M371" s="17"/>
    </row>
    <row r="372" s="6" customFormat="1" ht="16" customHeight="1" spans="1:13">
      <c r="A372" s="60" t="s">
        <v>846</v>
      </c>
      <c r="B372" s="31" t="s">
        <v>925</v>
      </c>
      <c r="C372" s="31" t="s">
        <v>926</v>
      </c>
      <c r="D372" s="32" t="s">
        <v>927</v>
      </c>
      <c r="E372" s="32" t="s">
        <v>928</v>
      </c>
      <c r="F372" s="59">
        <v>68.9</v>
      </c>
      <c r="G372" s="58">
        <f t="shared" si="42"/>
        <v>27.56</v>
      </c>
      <c r="H372" s="58">
        <v>72.67</v>
      </c>
      <c r="I372" s="58">
        <f t="shared" si="53"/>
        <v>43.602</v>
      </c>
      <c r="J372" s="58">
        <f t="shared" si="52"/>
        <v>71.162</v>
      </c>
      <c r="K372" s="17">
        <v>1</v>
      </c>
      <c r="L372" s="17" t="s">
        <v>20</v>
      </c>
      <c r="M372" s="17"/>
    </row>
    <row r="373" s="6" customFormat="1" ht="16" customHeight="1" spans="1:13">
      <c r="A373" s="61"/>
      <c r="B373" s="36"/>
      <c r="C373" s="36"/>
      <c r="D373" s="32" t="s">
        <v>929</v>
      </c>
      <c r="E373" s="32" t="s">
        <v>930</v>
      </c>
      <c r="F373" s="59">
        <v>65.1</v>
      </c>
      <c r="G373" s="58">
        <f t="shared" si="42"/>
        <v>26.04</v>
      </c>
      <c r="H373" s="58" t="s">
        <v>28</v>
      </c>
      <c r="I373" s="58" t="s">
        <v>28</v>
      </c>
      <c r="J373" s="58" t="s">
        <v>28</v>
      </c>
      <c r="K373" s="17" t="s">
        <v>28</v>
      </c>
      <c r="L373" s="17" t="s">
        <v>25</v>
      </c>
      <c r="M373" s="16" t="s">
        <v>29</v>
      </c>
    </row>
    <row r="374" s="6" customFormat="1" ht="16" customHeight="1" spans="1:13">
      <c r="A374" s="62"/>
      <c r="B374" s="38"/>
      <c r="C374" s="38"/>
      <c r="D374" s="32" t="s">
        <v>931</v>
      </c>
      <c r="E374" s="32" t="s">
        <v>932</v>
      </c>
      <c r="F374" s="59">
        <v>64.5</v>
      </c>
      <c r="G374" s="58">
        <f t="shared" si="42"/>
        <v>25.8</v>
      </c>
      <c r="H374" s="58" t="s">
        <v>28</v>
      </c>
      <c r="I374" s="58" t="s">
        <v>28</v>
      </c>
      <c r="J374" s="58" t="s">
        <v>28</v>
      </c>
      <c r="K374" s="17" t="s">
        <v>28</v>
      </c>
      <c r="L374" s="17" t="s">
        <v>25</v>
      </c>
      <c r="M374" s="16" t="s">
        <v>29</v>
      </c>
    </row>
    <row r="375" s="6" customFormat="1" ht="16" customHeight="1" spans="1:13">
      <c r="A375" s="60" t="s">
        <v>846</v>
      </c>
      <c r="B375" s="31" t="s">
        <v>822</v>
      </c>
      <c r="C375" s="31" t="s">
        <v>933</v>
      </c>
      <c r="D375" s="32" t="s">
        <v>934</v>
      </c>
      <c r="E375" s="32" t="s">
        <v>935</v>
      </c>
      <c r="F375" s="59">
        <v>57.7</v>
      </c>
      <c r="G375" s="58">
        <f t="shared" si="42"/>
        <v>23.08</v>
      </c>
      <c r="H375" s="58">
        <v>89.67</v>
      </c>
      <c r="I375" s="58">
        <f t="shared" ref="I375:I379" si="54">H375*0.6</f>
        <v>53.802</v>
      </c>
      <c r="J375" s="58">
        <f t="shared" ref="J375:J379" si="55">G375+I375</f>
        <v>76.882</v>
      </c>
      <c r="K375" s="17">
        <v>1</v>
      </c>
      <c r="L375" s="17" t="s">
        <v>20</v>
      </c>
      <c r="M375" s="17"/>
    </row>
    <row r="376" s="6" customFormat="1" ht="16" customHeight="1" spans="1:13">
      <c r="A376" s="61"/>
      <c r="B376" s="36"/>
      <c r="C376" s="36"/>
      <c r="D376" s="32" t="s">
        <v>936</v>
      </c>
      <c r="E376" s="32" t="s">
        <v>937</v>
      </c>
      <c r="F376" s="59">
        <v>59.8</v>
      </c>
      <c r="G376" s="58">
        <f t="shared" si="42"/>
        <v>23.92</v>
      </c>
      <c r="H376" s="58">
        <v>86.67</v>
      </c>
      <c r="I376" s="58">
        <f t="shared" si="54"/>
        <v>52.002</v>
      </c>
      <c r="J376" s="58">
        <f t="shared" si="55"/>
        <v>75.922</v>
      </c>
      <c r="K376" s="17">
        <v>2</v>
      </c>
      <c r="L376" s="17" t="s">
        <v>25</v>
      </c>
      <c r="M376" s="17"/>
    </row>
    <row r="377" s="6" customFormat="1" ht="16" customHeight="1" spans="1:13">
      <c r="A377" s="62"/>
      <c r="B377" s="38"/>
      <c r="C377" s="38"/>
      <c r="D377" s="32" t="s">
        <v>938</v>
      </c>
      <c r="E377" s="32" t="s">
        <v>939</v>
      </c>
      <c r="F377" s="59">
        <v>57.9</v>
      </c>
      <c r="G377" s="58">
        <f t="shared" si="42"/>
        <v>23.16</v>
      </c>
      <c r="H377" s="58">
        <v>85</v>
      </c>
      <c r="I377" s="58">
        <f t="shared" si="54"/>
        <v>51</v>
      </c>
      <c r="J377" s="58">
        <f t="shared" si="55"/>
        <v>74.16</v>
      </c>
      <c r="K377" s="17">
        <v>3</v>
      </c>
      <c r="L377" s="17" t="s">
        <v>25</v>
      </c>
      <c r="M377" s="17"/>
    </row>
    <row r="378" s="6" customFormat="1" ht="16" customHeight="1" spans="1:13">
      <c r="A378" s="60" t="s">
        <v>846</v>
      </c>
      <c r="B378" s="31" t="s">
        <v>940</v>
      </c>
      <c r="C378" s="31" t="s">
        <v>941</v>
      </c>
      <c r="D378" s="32" t="s">
        <v>942</v>
      </c>
      <c r="E378" s="32" t="s">
        <v>943</v>
      </c>
      <c r="F378" s="59">
        <v>68.6</v>
      </c>
      <c r="G378" s="58">
        <f t="shared" si="42"/>
        <v>27.44</v>
      </c>
      <c r="H378" s="58">
        <v>85</v>
      </c>
      <c r="I378" s="58">
        <f t="shared" si="54"/>
        <v>51</v>
      </c>
      <c r="J378" s="58">
        <f t="shared" si="55"/>
        <v>78.44</v>
      </c>
      <c r="K378" s="17">
        <v>1</v>
      </c>
      <c r="L378" s="17" t="s">
        <v>20</v>
      </c>
      <c r="M378" s="17"/>
    </row>
    <row r="379" s="6" customFormat="1" ht="16" customHeight="1" spans="1:13">
      <c r="A379" s="61"/>
      <c r="B379" s="36"/>
      <c r="C379" s="36"/>
      <c r="D379" s="32" t="s">
        <v>944</v>
      </c>
      <c r="E379" s="32" t="s">
        <v>945</v>
      </c>
      <c r="F379" s="59">
        <v>65.9</v>
      </c>
      <c r="G379" s="58">
        <f t="shared" ref="G379:G389" si="56">F379*0.4</f>
        <v>26.36</v>
      </c>
      <c r="H379" s="58">
        <v>83</v>
      </c>
      <c r="I379" s="58">
        <f t="shared" si="54"/>
        <v>49.8</v>
      </c>
      <c r="J379" s="58">
        <f t="shared" si="55"/>
        <v>76.16</v>
      </c>
      <c r="K379" s="17">
        <v>2</v>
      </c>
      <c r="L379" s="17" t="s">
        <v>25</v>
      </c>
      <c r="M379" s="17"/>
    </row>
    <row r="380" s="6" customFormat="1" ht="16" customHeight="1" spans="1:13">
      <c r="A380" s="62"/>
      <c r="B380" s="38"/>
      <c r="C380" s="38"/>
      <c r="D380" s="32" t="s">
        <v>946</v>
      </c>
      <c r="E380" s="32" t="s">
        <v>947</v>
      </c>
      <c r="F380" s="59">
        <v>63.7</v>
      </c>
      <c r="G380" s="58">
        <f t="shared" si="56"/>
        <v>25.48</v>
      </c>
      <c r="H380" s="58" t="s">
        <v>28</v>
      </c>
      <c r="I380" s="58" t="s">
        <v>28</v>
      </c>
      <c r="J380" s="58" t="s">
        <v>28</v>
      </c>
      <c r="K380" s="17" t="s">
        <v>28</v>
      </c>
      <c r="L380" s="17" t="s">
        <v>25</v>
      </c>
      <c r="M380" s="16" t="s">
        <v>29</v>
      </c>
    </row>
    <row r="381" s="6" customFormat="1" ht="16" customHeight="1" spans="1:13">
      <c r="A381" s="60" t="s">
        <v>846</v>
      </c>
      <c r="B381" s="31" t="s">
        <v>948</v>
      </c>
      <c r="C381" s="31" t="s">
        <v>949</v>
      </c>
      <c r="D381" s="32" t="s">
        <v>950</v>
      </c>
      <c r="E381" s="32" t="s">
        <v>951</v>
      </c>
      <c r="F381" s="59">
        <v>68</v>
      </c>
      <c r="G381" s="58">
        <f t="shared" si="56"/>
        <v>27.2</v>
      </c>
      <c r="H381" s="58">
        <v>76.67</v>
      </c>
      <c r="I381" s="58">
        <f t="shared" ref="I381:I389" si="57">H381*0.6</f>
        <v>46.002</v>
      </c>
      <c r="J381" s="58">
        <f>G381+I381</f>
        <v>73.202</v>
      </c>
      <c r="K381" s="17">
        <v>1</v>
      </c>
      <c r="L381" s="17" t="s">
        <v>20</v>
      </c>
      <c r="M381" s="17"/>
    </row>
    <row r="382" s="6" customFormat="1" ht="16" customHeight="1" spans="1:13">
      <c r="A382" s="61"/>
      <c r="B382" s="36"/>
      <c r="C382" s="36"/>
      <c r="D382" s="32" t="s">
        <v>952</v>
      </c>
      <c r="E382" s="32" t="s">
        <v>953</v>
      </c>
      <c r="F382" s="59">
        <v>62.4</v>
      </c>
      <c r="G382" s="58">
        <f t="shared" si="56"/>
        <v>24.96</v>
      </c>
      <c r="H382" s="58">
        <v>76.67</v>
      </c>
      <c r="I382" s="58">
        <f t="shared" si="57"/>
        <v>46.002</v>
      </c>
      <c r="J382" s="58">
        <f>G382+I382</f>
        <v>70.962</v>
      </c>
      <c r="K382" s="17">
        <v>2</v>
      </c>
      <c r="L382" s="17" t="s">
        <v>25</v>
      </c>
      <c r="M382" s="17"/>
    </row>
    <row r="383" s="6" customFormat="1" ht="16" customHeight="1" spans="1:13">
      <c r="A383" s="62"/>
      <c r="B383" s="38"/>
      <c r="C383" s="38"/>
      <c r="D383" s="32" t="s">
        <v>954</v>
      </c>
      <c r="E383" s="32" t="s">
        <v>955</v>
      </c>
      <c r="F383" s="59">
        <v>63.9</v>
      </c>
      <c r="G383" s="58">
        <f t="shared" si="56"/>
        <v>25.56</v>
      </c>
      <c r="H383" s="58" t="s">
        <v>28</v>
      </c>
      <c r="I383" s="58" t="s">
        <v>28</v>
      </c>
      <c r="J383" s="58" t="s">
        <v>28</v>
      </c>
      <c r="K383" s="17" t="s">
        <v>28</v>
      </c>
      <c r="L383" s="17" t="s">
        <v>25</v>
      </c>
      <c r="M383" s="16" t="s">
        <v>29</v>
      </c>
    </row>
    <row r="384" s="6" customFormat="1" ht="16" customHeight="1" spans="1:13">
      <c r="A384" s="60" t="s">
        <v>846</v>
      </c>
      <c r="B384" s="31" t="s">
        <v>956</v>
      </c>
      <c r="C384" s="63">
        <v>12060106</v>
      </c>
      <c r="D384" s="32" t="s">
        <v>957</v>
      </c>
      <c r="E384" s="32" t="s">
        <v>958</v>
      </c>
      <c r="F384" s="59">
        <v>61.5</v>
      </c>
      <c r="G384" s="58">
        <f t="shared" si="56"/>
        <v>24.6</v>
      </c>
      <c r="H384" s="58">
        <v>80</v>
      </c>
      <c r="I384" s="58">
        <f t="shared" si="57"/>
        <v>48</v>
      </c>
      <c r="J384" s="58">
        <f>G384+I384</f>
        <v>72.6</v>
      </c>
      <c r="K384" s="17">
        <v>1</v>
      </c>
      <c r="L384" s="17" t="s">
        <v>20</v>
      </c>
      <c r="M384" s="17"/>
    </row>
    <row r="385" s="6" customFormat="1" ht="16" customHeight="1" spans="1:13">
      <c r="A385" s="61"/>
      <c r="B385" s="36"/>
      <c r="C385" s="36"/>
      <c r="D385" s="32" t="s">
        <v>959</v>
      </c>
      <c r="E385" s="32" t="s">
        <v>960</v>
      </c>
      <c r="F385" s="59">
        <v>66.5</v>
      </c>
      <c r="G385" s="58">
        <f t="shared" si="56"/>
        <v>26.6</v>
      </c>
      <c r="H385" s="58">
        <v>76</v>
      </c>
      <c r="I385" s="58">
        <f t="shared" si="57"/>
        <v>45.6</v>
      </c>
      <c r="J385" s="58">
        <f t="shared" ref="J385:J394" si="58">G385+I385</f>
        <v>72.2</v>
      </c>
      <c r="K385" s="17">
        <v>2</v>
      </c>
      <c r="L385" s="17" t="s">
        <v>25</v>
      </c>
      <c r="M385" s="17"/>
    </row>
    <row r="386" s="6" customFormat="1" ht="16" customHeight="1" spans="1:13">
      <c r="A386" s="62"/>
      <c r="B386" s="38"/>
      <c r="C386" s="38"/>
      <c r="D386" s="32" t="s">
        <v>961</v>
      </c>
      <c r="E386" s="32" t="s">
        <v>962</v>
      </c>
      <c r="F386" s="59">
        <v>61.4</v>
      </c>
      <c r="G386" s="58">
        <f t="shared" si="56"/>
        <v>24.56</v>
      </c>
      <c r="H386" s="58">
        <v>69.33</v>
      </c>
      <c r="I386" s="58">
        <f t="shared" si="57"/>
        <v>41.598</v>
      </c>
      <c r="J386" s="58">
        <f t="shared" si="58"/>
        <v>66.158</v>
      </c>
      <c r="K386" s="17">
        <v>3</v>
      </c>
      <c r="L386" s="17" t="s">
        <v>25</v>
      </c>
      <c r="M386" s="17"/>
    </row>
    <row r="387" s="6" customFormat="1" ht="16" customHeight="1" spans="1:13">
      <c r="A387" s="60" t="s">
        <v>846</v>
      </c>
      <c r="B387" s="31" t="s">
        <v>963</v>
      </c>
      <c r="C387" s="63">
        <v>12060107</v>
      </c>
      <c r="D387" s="32" t="s">
        <v>964</v>
      </c>
      <c r="E387" s="32" t="s">
        <v>965</v>
      </c>
      <c r="F387" s="59">
        <v>74.3</v>
      </c>
      <c r="G387" s="58">
        <f t="shared" si="56"/>
        <v>29.72</v>
      </c>
      <c r="H387" s="58">
        <v>82</v>
      </c>
      <c r="I387" s="58">
        <f t="shared" si="57"/>
        <v>49.2</v>
      </c>
      <c r="J387" s="58">
        <f t="shared" si="58"/>
        <v>78.92</v>
      </c>
      <c r="K387" s="17">
        <v>1</v>
      </c>
      <c r="L387" s="17" t="s">
        <v>20</v>
      </c>
      <c r="M387" s="17"/>
    </row>
    <row r="388" s="6" customFormat="1" ht="16" customHeight="1" spans="1:13">
      <c r="A388" s="61"/>
      <c r="B388" s="36"/>
      <c r="C388" s="36"/>
      <c r="D388" s="32" t="s">
        <v>966</v>
      </c>
      <c r="E388" s="32" t="s">
        <v>967</v>
      </c>
      <c r="F388" s="59">
        <v>72.5</v>
      </c>
      <c r="G388" s="58">
        <f t="shared" si="56"/>
        <v>29</v>
      </c>
      <c r="H388" s="58">
        <v>82</v>
      </c>
      <c r="I388" s="58">
        <f t="shared" si="57"/>
        <v>49.2</v>
      </c>
      <c r="J388" s="58">
        <f t="shared" si="58"/>
        <v>78.2</v>
      </c>
      <c r="K388" s="17">
        <v>2</v>
      </c>
      <c r="L388" s="17" t="s">
        <v>25</v>
      </c>
      <c r="M388" s="17"/>
    </row>
    <row r="389" s="6" customFormat="1" ht="16" customHeight="1" spans="1:13">
      <c r="A389" s="62"/>
      <c r="B389" s="38"/>
      <c r="C389" s="38"/>
      <c r="D389" s="32" t="s">
        <v>968</v>
      </c>
      <c r="E389" s="32" t="s">
        <v>969</v>
      </c>
      <c r="F389" s="59">
        <v>72.3</v>
      </c>
      <c r="G389" s="58">
        <f t="shared" si="56"/>
        <v>28.92</v>
      </c>
      <c r="H389" s="58">
        <v>81.33</v>
      </c>
      <c r="I389" s="58">
        <f t="shared" si="57"/>
        <v>48.798</v>
      </c>
      <c r="J389" s="58">
        <f t="shared" si="58"/>
        <v>77.718</v>
      </c>
      <c r="K389" s="17">
        <v>3</v>
      </c>
      <c r="L389" s="17" t="s">
        <v>25</v>
      </c>
      <c r="M389" s="17"/>
    </row>
    <row r="390" s="7" customFormat="1" ht="16" customHeight="1" spans="1:13">
      <c r="A390" s="60" t="s">
        <v>970</v>
      </c>
      <c r="B390" s="60" t="s">
        <v>971</v>
      </c>
      <c r="C390" s="64">
        <v>12070108</v>
      </c>
      <c r="D390" s="65" t="s">
        <v>972</v>
      </c>
      <c r="E390" s="17" t="s">
        <v>973</v>
      </c>
      <c r="F390" s="66">
        <v>63.1</v>
      </c>
      <c r="G390" s="66">
        <v>25.24</v>
      </c>
      <c r="H390" s="66">
        <v>83.1</v>
      </c>
      <c r="I390" s="66">
        <v>49.86</v>
      </c>
      <c r="J390" s="58">
        <f t="shared" si="58"/>
        <v>75.1</v>
      </c>
      <c r="K390" s="65">
        <v>1</v>
      </c>
      <c r="L390" s="65" t="s">
        <v>20</v>
      </c>
      <c r="M390" s="65"/>
    </row>
    <row r="391" s="7" customFormat="1" ht="16" customHeight="1" spans="1:13">
      <c r="A391" s="61"/>
      <c r="B391" s="61"/>
      <c r="C391" s="67"/>
      <c r="D391" s="65" t="s">
        <v>974</v>
      </c>
      <c r="E391" s="17" t="s">
        <v>975</v>
      </c>
      <c r="F391" s="66">
        <v>58.6</v>
      </c>
      <c r="G391" s="66">
        <v>23.44</v>
      </c>
      <c r="H391" s="66">
        <v>83.2</v>
      </c>
      <c r="I391" s="66">
        <v>49.92</v>
      </c>
      <c r="J391" s="58">
        <f t="shared" si="58"/>
        <v>73.36</v>
      </c>
      <c r="K391" s="65">
        <v>2</v>
      </c>
      <c r="L391" s="17" t="s">
        <v>25</v>
      </c>
      <c r="M391" s="65"/>
    </row>
    <row r="392" s="7" customFormat="1" ht="16" customHeight="1" spans="1:13">
      <c r="A392" s="62"/>
      <c r="B392" s="62"/>
      <c r="C392" s="68"/>
      <c r="D392" s="65" t="s">
        <v>976</v>
      </c>
      <c r="E392" s="17" t="s">
        <v>977</v>
      </c>
      <c r="F392" s="66">
        <v>55.8</v>
      </c>
      <c r="G392" s="66">
        <v>22.32</v>
      </c>
      <c r="H392" s="66">
        <v>80</v>
      </c>
      <c r="I392" s="66">
        <v>48</v>
      </c>
      <c r="J392" s="58">
        <f t="shared" si="58"/>
        <v>70.32</v>
      </c>
      <c r="K392" s="65">
        <v>3</v>
      </c>
      <c r="L392" s="17" t="s">
        <v>25</v>
      </c>
      <c r="M392" s="65"/>
    </row>
    <row r="393" s="7" customFormat="1" ht="16" customHeight="1" spans="1:13">
      <c r="A393" s="60" t="s">
        <v>970</v>
      </c>
      <c r="B393" s="60" t="s">
        <v>978</v>
      </c>
      <c r="C393" s="64">
        <v>12070109</v>
      </c>
      <c r="D393" s="102" t="s">
        <v>979</v>
      </c>
      <c r="E393" s="17" t="s">
        <v>980</v>
      </c>
      <c r="F393" s="66">
        <v>63</v>
      </c>
      <c r="G393" s="66">
        <v>25.2</v>
      </c>
      <c r="H393" s="66">
        <v>82.76</v>
      </c>
      <c r="I393" s="66">
        <v>49.66</v>
      </c>
      <c r="J393" s="58">
        <f t="shared" si="58"/>
        <v>74.86</v>
      </c>
      <c r="K393" s="65">
        <v>1</v>
      </c>
      <c r="L393" s="65" t="s">
        <v>20</v>
      </c>
      <c r="M393" s="65"/>
    </row>
    <row r="394" s="7" customFormat="1" ht="16" customHeight="1" spans="1:13">
      <c r="A394" s="61"/>
      <c r="B394" s="61"/>
      <c r="C394" s="67"/>
      <c r="D394" s="65" t="s">
        <v>981</v>
      </c>
      <c r="E394" s="17" t="s">
        <v>982</v>
      </c>
      <c r="F394" s="66">
        <v>58.4</v>
      </c>
      <c r="G394" s="66">
        <v>23.36</v>
      </c>
      <c r="H394" s="66">
        <v>73.7</v>
      </c>
      <c r="I394" s="66">
        <v>44.22</v>
      </c>
      <c r="J394" s="58">
        <f t="shared" si="58"/>
        <v>67.58</v>
      </c>
      <c r="K394" s="65">
        <v>2</v>
      </c>
      <c r="L394" s="17" t="s">
        <v>25</v>
      </c>
      <c r="M394" s="65"/>
    </row>
    <row r="395" s="7" customFormat="1" ht="16" customHeight="1" spans="1:13">
      <c r="A395" s="62"/>
      <c r="B395" s="62"/>
      <c r="C395" s="68"/>
      <c r="D395" s="65" t="s">
        <v>983</v>
      </c>
      <c r="E395" s="17" t="s">
        <v>984</v>
      </c>
      <c r="F395" s="66">
        <v>66</v>
      </c>
      <c r="G395" s="66">
        <v>26.4</v>
      </c>
      <c r="H395" s="66" t="s">
        <v>28</v>
      </c>
      <c r="I395" s="66" t="s">
        <v>28</v>
      </c>
      <c r="J395" s="66" t="s">
        <v>28</v>
      </c>
      <c r="K395" s="65" t="s">
        <v>28</v>
      </c>
      <c r="L395" s="65" t="s">
        <v>25</v>
      </c>
      <c r="M395" s="65" t="s">
        <v>29</v>
      </c>
    </row>
    <row r="396" s="7" customFormat="1" ht="16" customHeight="1" spans="1:13">
      <c r="A396" s="60" t="s">
        <v>970</v>
      </c>
      <c r="B396" s="60" t="s">
        <v>985</v>
      </c>
      <c r="C396" s="64">
        <v>12070110</v>
      </c>
      <c r="D396" s="65" t="s">
        <v>986</v>
      </c>
      <c r="E396" s="17" t="s">
        <v>987</v>
      </c>
      <c r="F396" s="66">
        <v>75.1</v>
      </c>
      <c r="G396" s="66">
        <v>30.04</v>
      </c>
      <c r="H396" s="66">
        <v>84.2</v>
      </c>
      <c r="I396" s="66">
        <v>50.52</v>
      </c>
      <c r="J396" s="66">
        <v>80.56</v>
      </c>
      <c r="K396" s="65">
        <v>1</v>
      </c>
      <c r="L396" s="65" t="s">
        <v>20</v>
      </c>
      <c r="M396" s="65"/>
    </row>
    <row r="397" s="7" customFormat="1" ht="16" customHeight="1" spans="1:13">
      <c r="A397" s="61"/>
      <c r="B397" s="61"/>
      <c r="C397" s="67"/>
      <c r="D397" s="65" t="s">
        <v>988</v>
      </c>
      <c r="E397" s="17" t="s">
        <v>989</v>
      </c>
      <c r="F397" s="66">
        <v>75</v>
      </c>
      <c r="G397" s="66">
        <v>30</v>
      </c>
      <c r="H397" s="66">
        <v>83</v>
      </c>
      <c r="I397" s="66">
        <v>49.8</v>
      </c>
      <c r="J397" s="66">
        <v>79.8</v>
      </c>
      <c r="K397" s="65">
        <v>2</v>
      </c>
      <c r="L397" s="17" t="s">
        <v>25</v>
      </c>
      <c r="M397" s="65"/>
    </row>
    <row r="398" s="7" customFormat="1" ht="16" customHeight="1" spans="1:13">
      <c r="A398" s="62"/>
      <c r="B398" s="62"/>
      <c r="C398" s="68"/>
      <c r="D398" s="65" t="s">
        <v>990</v>
      </c>
      <c r="E398" s="17" t="s">
        <v>991</v>
      </c>
      <c r="F398" s="66">
        <v>73.1</v>
      </c>
      <c r="G398" s="66">
        <v>29.24</v>
      </c>
      <c r="H398" s="66">
        <v>83.4</v>
      </c>
      <c r="I398" s="66">
        <v>50.04</v>
      </c>
      <c r="J398" s="66">
        <v>79.28</v>
      </c>
      <c r="K398" s="65">
        <v>3</v>
      </c>
      <c r="L398" s="17" t="s">
        <v>25</v>
      </c>
      <c r="M398" s="65"/>
    </row>
    <row r="399" s="7" customFormat="1" ht="16" customHeight="1" spans="1:13">
      <c r="A399" s="60" t="s">
        <v>970</v>
      </c>
      <c r="B399" s="60" t="s">
        <v>992</v>
      </c>
      <c r="C399" s="64">
        <v>12070111</v>
      </c>
      <c r="D399" s="65" t="s">
        <v>993</v>
      </c>
      <c r="E399" s="17" t="s">
        <v>994</v>
      </c>
      <c r="F399" s="66">
        <v>71.1</v>
      </c>
      <c r="G399" s="66">
        <v>28.44</v>
      </c>
      <c r="H399" s="66">
        <v>83.4</v>
      </c>
      <c r="I399" s="66">
        <v>50.04</v>
      </c>
      <c r="J399" s="66">
        <v>78.48</v>
      </c>
      <c r="K399" s="65">
        <v>1</v>
      </c>
      <c r="L399" s="65" t="s">
        <v>20</v>
      </c>
      <c r="M399" s="65"/>
    </row>
    <row r="400" s="7" customFormat="1" ht="16" customHeight="1" spans="1:13">
      <c r="A400" s="61"/>
      <c r="B400" s="61"/>
      <c r="C400" s="67"/>
      <c r="D400" s="65" t="s">
        <v>995</v>
      </c>
      <c r="E400" s="17" t="s">
        <v>996</v>
      </c>
      <c r="F400" s="66">
        <v>66.6</v>
      </c>
      <c r="G400" s="66">
        <v>26.64</v>
      </c>
      <c r="H400" s="66">
        <v>77.2</v>
      </c>
      <c r="I400" s="66">
        <v>46.32</v>
      </c>
      <c r="J400" s="66">
        <v>72.96</v>
      </c>
      <c r="K400" s="65">
        <v>2</v>
      </c>
      <c r="L400" s="17" t="s">
        <v>25</v>
      </c>
      <c r="M400" s="65"/>
    </row>
    <row r="401" s="7" customFormat="1" ht="16" customHeight="1" spans="1:13">
      <c r="A401" s="62"/>
      <c r="B401" s="62"/>
      <c r="C401" s="68"/>
      <c r="D401" s="65" t="s">
        <v>997</v>
      </c>
      <c r="E401" s="17" t="s">
        <v>998</v>
      </c>
      <c r="F401" s="66">
        <v>65</v>
      </c>
      <c r="G401" s="66">
        <v>26</v>
      </c>
      <c r="H401" s="66">
        <v>76.9</v>
      </c>
      <c r="I401" s="66">
        <v>46.14</v>
      </c>
      <c r="J401" s="66">
        <v>72.14</v>
      </c>
      <c r="K401" s="65">
        <v>3</v>
      </c>
      <c r="L401" s="17" t="s">
        <v>25</v>
      </c>
      <c r="M401" s="65"/>
    </row>
    <row r="402" s="7" customFormat="1" ht="16" customHeight="1" spans="1:13">
      <c r="A402" s="60" t="s">
        <v>970</v>
      </c>
      <c r="B402" s="60" t="s">
        <v>999</v>
      </c>
      <c r="C402" s="69">
        <v>12070112</v>
      </c>
      <c r="D402" s="65" t="s">
        <v>1000</v>
      </c>
      <c r="E402" s="17" t="s">
        <v>1001</v>
      </c>
      <c r="F402" s="66">
        <v>80.9</v>
      </c>
      <c r="G402" s="66">
        <v>32.36</v>
      </c>
      <c r="H402" s="66">
        <v>85.64</v>
      </c>
      <c r="I402" s="66">
        <v>51.38</v>
      </c>
      <c r="J402" s="66">
        <v>83.74</v>
      </c>
      <c r="K402" s="65">
        <v>1</v>
      </c>
      <c r="L402" s="65" t="s">
        <v>20</v>
      </c>
      <c r="M402" s="65"/>
    </row>
    <row r="403" s="7" customFormat="1" ht="16" customHeight="1" spans="1:13">
      <c r="A403" s="61"/>
      <c r="B403" s="61"/>
      <c r="C403" s="67"/>
      <c r="D403" s="65" t="s">
        <v>1002</v>
      </c>
      <c r="E403" s="17" t="s">
        <v>1003</v>
      </c>
      <c r="F403" s="66">
        <v>76.8</v>
      </c>
      <c r="G403" s="66">
        <v>30.72</v>
      </c>
      <c r="H403" s="66">
        <v>82.8</v>
      </c>
      <c r="I403" s="66">
        <v>49.68</v>
      </c>
      <c r="J403" s="66">
        <v>80.4</v>
      </c>
      <c r="K403" s="65">
        <v>2</v>
      </c>
      <c r="L403" s="17" t="s">
        <v>25</v>
      </c>
      <c r="M403" s="65"/>
    </row>
    <row r="404" s="7" customFormat="1" ht="16" customHeight="1" spans="1:13">
      <c r="A404" s="62"/>
      <c r="B404" s="62"/>
      <c r="C404" s="68"/>
      <c r="D404" s="65" t="s">
        <v>1004</v>
      </c>
      <c r="E404" s="17" t="s">
        <v>1005</v>
      </c>
      <c r="F404" s="66">
        <v>75.2</v>
      </c>
      <c r="G404" s="66">
        <v>30.08</v>
      </c>
      <c r="H404" s="66">
        <v>79.5</v>
      </c>
      <c r="I404" s="66">
        <v>47.7</v>
      </c>
      <c r="J404" s="66">
        <v>77.78</v>
      </c>
      <c r="K404" s="65">
        <v>3</v>
      </c>
      <c r="L404" s="17" t="s">
        <v>25</v>
      </c>
      <c r="M404" s="65"/>
    </row>
    <row r="405" s="7" customFormat="1" ht="16" customHeight="1" spans="1:13">
      <c r="A405" s="60" t="s">
        <v>970</v>
      </c>
      <c r="B405" s="60" t="s">
        <v>1006</v>
      </c>
      <c r="C405" s="64">
        <v>12070113</v>
      </c>
      <c r="D405" s="65" t="s">
        <v>1007</v>
      </c>
      <c r="E405" s="17" t="s">
        <v>1008</v>
      </c>
      <c r="F405" s="66">
        <v>78.9</v>
      </c>
      <c r="G405" s="66">
        <v>31.56</v>
      </c>
      <c r="H405" s="66">
        <v>86.3</v>
      </c>
      <c r="I405" s="66">
        <v>51.78</v>
      </c>
      <c r="J405" s="66">
        <v>83.34</v>
      </c>
      <c r="K405" s="65">
        <v>1</v>
      </c>
      <c r="L405" s="65" t="s">
        <v>20</v>
      </c>
      <c r="M405" s="65"/>
    </row>
    <row r="406" s="7" customFormat="1" ht="16" customHeight="1" spans="1:13">
      <c r="A406" s="61"/>
      <c r="B406" s="61"/>
      <c r="C406" s="67"/>
      <c r="D406" s="65" t="s">
        <v>1009</v>
      </c>
      <c r="E406" s="17" t="s">
        <v>1010</v>
      </c>
      <c r="F406" s="66">
        <v>77.2</v>
      </c>
      <c r="G406" s="66">
        <v>30.88</v>
      </c>
      <c r="H406" s="66">
        <v>85.64</v>
      </c>
      <c r="I406" s="66">
        <v>51.38</v>
      </c>
      <c r="J406" s="66">
        <v>82.26</v>
      </c>
      <c r="K406" s="65">
        <v>2</v>
      </c>
      <c r="L406" s="17" t="s">
        <v>25</v>
      </c>
      <c r="M406" s="65"/>
    </row>
    <row r="407" s="7" customFormat="1" ht="16" customHeight="1" spans="1:13">
      <c r="A407" s="62"/>
      <c r="B407" s="62"/>
      <c r="C407" s="68"/>
      <c r="D407" s="65" t="s">
        <v>1011</v>
      </c>
      <c r="E407" s="17" t="s">
        <v>1012</v>
      </c>
      <c r="F407" s="66">
        <v>77.8</v>
      </c>
      <c r="G407" s="66">
        <v>31.12</v>
      </c>
      <c r="H407" s="66">
        <v>82.6</v>
      </c>
      <c r="I407" s="66">
        <v>49.56</v>
      </c>
      <c r="J407" s="66">
        <v>80.68</v>
      </c>
      <c r="K407" s="65">
        <v>3</v>
      </c>
      <c r="L407" s="17" t="s">
        <v>25</v>
      </c>
      <c r="M407" s="65"/>
    </row>
    <row r="408" s="8" customFormat="1" ht="16" customHeight="1" spans="1:13">
      <c r="A408" s="70" t="s">
        <v>1013</v>
      </c>
      <c r="B408" s="70" t="s">
        <v>1014</v>
      </c>
      <c r="C408" s="55">
        <v>12080114</v>
      </c>
      <c r="D408" s="103" t="s">
        <v>1015</v>
      </c>
      <c r="E408" s="33" t="s">
        <v>1016</v>
      </c>
      <c r="F408" s="66">
        <v>69.4</v>
      </c>
      <c r="G408" s="71">
        <f t="shared" ref="G408:G462" si="59">F408*0.4</f>
        <v>27.76</v>
      </c>
      <c r="H408" s="71">
        <v>81.2</v>
      </c>
      <c r="I408" s="71">
        <f t="shared" ref="I408:I442" si="60">H408*0.6</f>
        <v>48.72</v>
      </c>
      <c r="J408" s="71">
        <f t="shared" ref="J408:J442" si="61">G408+I408</f>
        <v>76.48</v>
      </c>
      <c r="K408" s="33">
        <v>1</v>
      </c>
      <c r="L408" s="33" t="s">
        <v>20</v>
      </c>
      <c r="M408" s="82"/>
    </row>
    <row r="409" s="8" customFormat="1" ht="16" customHeight="1" spans="1:13">
      <c r="A409" s="72"/>
      <c r="B409" s="72"/>
      <c r="C409" s="56"/>
      <c r="D409" s="103" t="s">
        <v>1017</v>
      </c>
      <c r="E409" s="33" t="s">
        <v>1018</v>
      </c>
      <c r="F409" s="66">
        <v>67.2</v>
      </c>
      <c r="G409" s="71">
        <f t="shared" si="59"/>
        <v>26.88</v>
      </c>
      <c r="H409" s="71">
        <v>80.4</v>
      </c>
      <c r="I409" s="71">
        <f t="shared" si="60"/>
        <v>48.24</v>
      </c>
      <c r="J409" s="71">
        <f t="shared" si="61"/>
        <v>75.12</v>
      </c>
      <c r="K409" s="33">
        <v>2</v>
      </c>
      <c r="L409" s="33" t="s">
        <v>25</v>
      </c>
      <c r="M409" s="82"/>
    </row>
    <row r="410" s="8" customFormat="1" ht="16" customHeight="1" spans="1:13">
      <c r="A410" s="72"/>
      <c r="B410" s="72"/>
      <c r="C410" s="56"/>
      <c r="D410" s="33" t="s">
        <v>1019</v>
      </c>
      <c r="E410" s="33" t="s">
        <v>1020</v>
      </c>
      <c r="F410" s="66">
        <v>67.6</v>
      </c>
      <c r="G410" s="71">
        <f t="shared" si="59"/>
        <v>27.04</v>
      </c>
      <c r="H410" s="71">
        <v>76.6</v>
      </c>
      <c r="I410" s="71">
        <f t="shared" si="60"/>
        <v>45.96</v>
      </c>
      <c r="J410" s="71">
        <f t="shared" si="61"/>
        <v>73</v>
      </c>
      <c r="K410" s="33">
        <v>3</v>
      </c>
      <c r="L410" s="33" t="s">
        <v>25</v>
      </c>
      <c r="M410" s="83"/>
    </row>
    <row r="411" s="8" customFormat="1" ht="16" customHeight="1" spans="1:13">
      <c r="A411" s="70" t="s">
        <v>1013</v>
      </c>
      <c r="B411" s="70" t="s">
        <v>1021</v>
      </c>
      <c r="C411" s="55">
        <v>12080115</v>
      </c>
      <c r="D411" s="103" t="s">
        <v>1022</v>
      </c>
      <c r="E411" s="33" t="s">
        <v>1023</v>
      </c>
      <c r="F411" s="66">
        <v>76.6</v>
      </c>
      <c r="G411" s="71">
        <f t="shared" si="59"/>
        <v>30.64</v>
      </c>
      <c r="H411" s="71">
        <v>83.4</v>
      </c>
      <c r="I411" s="71">
        <f t="shared" si="60"/>
        <v>50.04</v>
      </c>
      <c r="J411" s="71">
        <f t="shared" si="61"/>
        <v>80.68</v>
      </c>
      <c r="K411" s="33">
        <v>1</v>
      </c>
      <c r="L411" s="33" t="s">
        <v>20</v>
      </c>
      <c r="M411" s="82"/>
    </row>
    <row r="412" s="8" customFormat="1" ht="16" customHeight="1" spans="1:13">
      <c r="A412" s="72"/>
      <c r="B412" s="72"/>
      <c r="C412" s="56"/>
      <c r="D412" s="33" t="s">
        <v>1024</v>
      </c>
      <c r="E412" s="33" t="s">
        <v>1025</v>
      </c>
      <c r="F412" s="66">
        <v>78.7</v>
      </c>
      <c r="G412" s="71">
        <f t="shared" si="59"/>
        <v>31.48</v>
      </c>
      <c r="H412" s="71">
        <v>79.8</v>
      </c>
      <c r="I412" s="71">
        <f t="shared" si="60"/>
        <v>47.88</v>
      </c>
      <c r="J412" s="71">
        <f t="shared" si="61"/>
        <v>79.36</v>
      </c>
      <c r="K412" s="33">
        <v>2</v>
      </c>
      <c r="L412" s="33" t="s">
        <v>25</v>
      </c>
      <c r="M412" s="83"/>
    </row>
    <row r="413" s="8" customFormat="1" ht="16" customHeight="1" spans="1:13">
      <c r="A413" s="72"/>
      <c r="B413" s="72"/>
      <c r="C413" s="56"/>
      <c r="D413" s="103" t="s">
        <v>1026</v>
      </c>
      <c r="E413" s="33" t="s">
        <v>1027</v>
      </c>
      <c r="F413" s="66">
        <v>76.6</v>
      </c>
      <c r="G413" s="71">
        <f t="shared" si="59"/>
        <v>30.64</v>
      </c>
      <c r="H413" s="71">
        <v>80.6</v>
      </c>
      <c r="I413" s="71">
        <f t="shared" si="60"/>
        <v>48.36</v>
      </c>
      <c r="J413" s="71">
        <f t="shared" si="61"/>
        <v>79</v>
      </c>
      <c r="K413" s="33">
        <v>3</v>
      </c>
      <c r="L413" s="33" t="s">
        <v>25</v>
      </c>
      <c r="M413" s="82"/>
    </row>
    <row r="414" s="8" customFormat="1" ht="16" customHeight="1" spans="1:13">
      <c r="A414" s="72"/>
      <c r="B414" s="72"/>
      <c r="C414" s="56"/>
      <c r="D414" s="33" t="s">
        <v>1028</v>
      </c>
      <c r="E414" s="33" t="s">
        <v>1029</v>
      </c>
      <c r="F414" s="66">
        <v>77.2</v>
      </c>
      <c r="G414" s="71">
        <f t="shared" si="59"/>
        <v>30.88</v>
      </c>
      <c r="H414" s="71">
        <v>77.8</v>
      </c>
      <c r="I414" s="71">
        <f t="shared" si="60"/>
        <v>46.68</v>
      </c>
      <c r="J414" s="71">
        <f t="shared" si="61"/>
        <v>77.56</v>
      </c>
      <c r="K414" s="33">
        <v>4</v>
      </c>
      <c r="L414" s="33" t="s">
        <v>25</v>
      </c>
      <c r="M414" s="83"/>
    </row>
    <row r="415" s="8" customFormat="1" ht="16" customHeight="1" spans="1:13">
      <c r="A415" s="70" t="s">
        <v>1013</v>
      </c>
      <c r="B415" s="70" t="s">
        <v>1030</v>
      </c>
      <c r="C415" s="55">
        <v>12080116</v>
      </c>
      <c r="D415" s="103" t="s">
        <v>1031</v>
      </c>
      <c r="E415" s="33" t="s">
        <v>1032</v>
      </c>
      <c r="F415" s="66">
        <v>75.5</v>
      </c>
      <c r="G415" s="71">
        <f t="shared" si="59"/>
        <v>30.2</v>
      </c>
      <c r="H415" s="71">
        <v>83.6</v>
      </c>
      <c r="I415" s="71">
        <f t="shared" si="60"/>
        <v>50.16</v>
      </c>
      <c r="J415" s="71">
        <f t="shared" si="61"/>
        <v>80.36</v>
      </c>
      <c r="K415" s="33">
        <v>1</v>
      </c>
      <c r="L415" s="33" t="s">
        <v>20</v>
      </c>
      <c r="M415" s="82"/>
    </row>
    <row r="416" s="8" customFormat="1" ht="16" customHeight="1" spans="1:13">
      <c r="A416" s="72"/>
      <c r="B416" s="72"/>
      <c r="C416" s="56"/>
      <c r="D416" s="33" t="s">
        <v>1033</v>
      </c>
      <c r="E416" s="33" t="s">
        <v>1034</v>
      </c>
      <c r="F416" s="66">
        <v>75.7</v>
      </c>
      <c r="G416" s="71">
        <f t="shared" si="59"/>
        <v>30.28</v>
      </c>
      <c r="H416" s="71">
        <v>83</v>
      </c>
      <c r="I416" s="71">
        <f t="shared" si="60"/>
        <v>49.8</v>
      </c>
      <c r="J416" s="71">
        <f t="shared" si="61"/>
        <v>80.08</v>
      </c>
      <c r="K416" s="33">
        <v>2</v>
      </c>
      <c r="L416" s="33" t="s">
        <v>25</v>
      </c>
      <c r="M416" s="83"/>
    </row>
    <row r="417" s="8" customFormat="1" ht="16" customHeight="1" spans="1:13">
      <c r="A417" s="73"/>
      <c r="B417" s="73"/>
      <c r="C417" s="57"/>
      <c r="D417" s="33" t="s">
        <v>1035</v>
      </c>
      <c r="E417" s="33" t="s">
        <v>1036</v>
      </c>
      <c r="F417" s="66">
        <v>75.1</v>
      </c>
      <c r="G417" s="71">
        <f t="shared" si="59"/>
        <v>30.04</v>
      </c>
      <c r="H417" s="71">
        <v>81.8</v>
      </c>
      <c r="I417" s="71">
        <f t="shared" si="60"/>
        <v>49.08</v>
      </c>
      <c r="J417" s="71">
        <f t="shared" si="61"/>
        <v>79.12</v>
      </c>
      <c r="K417" s="33">
        <v>3</v>
      </c>
      <c r="L417" s="33" t="s">
        <v>25</v>
      </c>
      <c r="M417" s="83"/>
    </row>
    <row r="418" s="8" customFormat="1" ht="16" customHeight="1" spans="1:13">
      <c r="A418" s="74" t="s">
        <v>1013</v>
      </c>
      <c r="B418" s="74" t="s">
        <v>1037</v>
      </c>
      <c r="C418" s="33">
        <v>12080117</v>
      </c>
      <c r="D418" s="33" t="s">
        <v>1038</v>
      </c>
      <c r="E418" s="33" t="s">
        <v>1039</v>
      </c>
      <c r="F418" s="66">
        <v>76.7</v>
      </c>
      <c r="G418" s="71">
        <f t="shared" si="59"/>
        <v>30.68</v>
      </c>
      <c r="H418" s="71">
        <v>84.4</v>
      </c>
      <c r="I418" s="71">
        <f t="shared" si="60"/>
        <v>50.64</v>
      </c>
      <c r="J418" s="71">
        <f t="shared" si="61"/>
        <v>81.32</v>
      </c>
      <c r="K418" s="33">
        <v>1</v>
      </c>
      <c r="L418" s="33" t="s">
        <v>20</v>
      </c>
      <c r="M418" s="83"/>
    </row>
    <row r="419" s="8" customFormat="1" ht="16" customHeight="1" spans="1:13">
      <c r="A419" s="74"/>
      <c r="B419" s="74"/>
      <c r="C419" s="33"/>
      <c r="D419" s="33" t="s">
        <v>1040</v>
      </c>
      <c r="E419" s="33" t="s">
        <v>1041</v>
      </c>
      <c r="F419" s="66">
        <v>75</v>
      </c>
      <c r="G419" s="71">
        <f t="shared" si="59"/>
        <v>30</v>
      </c>
      <c r="H419" s="71">
        <v>85.4</v>
      </c>
      <c r="I419" s="71">
        <f t="shared" si="60"/>
        <v>51.24</v>
      </c>
      <c r="J419" s="71">
        <f t="shared" si="61"/>
        <v>81.24</v>
      </c>
      <c r="K419" s="33">
        <v>2</v>
      </c>
      <c r="L419" s="33" t="s">
        <v>20</v>
      </c>
      <c r="M419" s="83"/>
    </row>
    <row r="420" s="8" customFormat="1" ht="16" customHeight="1" spans="1:13">
      <c r="A420" s="74"/>
      <c r="B420" s="74"/>
      <c r="C420" s="33"/>
      <c r="D420" s="33" t="s">
        <v>1042</v>
      </c>
      <c r="E420" s="33" t="s">
        <v>1043</v>
      </c>
      <c r="F420" s="66">
        <v>73.5</v>
      </c>
      <c r="G420" s="71">
        <f t="shared" si="59"/>
        <v>29.4</v>
      </c>
      <c r="H420" s="71">
        <v>86</v>
      </c>
      <c r="I420" s="71">
        <f t="shared" si="60"/>
        <v>51.6</v>
      </c>
      <c r="J420" s="71">
        <f t="shared" si="61"/>
        <v>81</v>
      </c>
      <c r="K420" s="33">
        <v>3</v>
      </c>
      <c r="L420" s="33" t="s">
        <v>25</v>
      </c>
      <c r="M420" s="83"/>
    </row>
    <row r="421" s="8" customFormat="1" ht="16" customHeight="1" spans="1:13">
      <c r="A421" s="74"/>
      <c r="B421" s="74"/>
      <c r="C421" s="33"/>
      <c r="D421" s="33" t="s">
        <v>1044</v>
      </c>
      <c r="E421" s="33" t="s">
        <v>1045</v>
      </c>
      <c r="F421" s="66">
        <v>73</v>
      </c>
      <c r="G421" s="71">
        <f t="shared" si="59"/>
        <v>29.2</v>
      </c>
      <c r="H421" s="71">
        <v>82.4</v>
      </c>
      <c r="I421" s="71">
        <f t="shared" si="60"/>
        <v>49.44</v>
      </c>
      <c r="J421" s="71">
        <f t="shared" si="61"/>
        <v>78.64</v>
      </c>
      <c r="K421" s="33">
        <v>4</v>
      </c>
      <c r="L421" s="33" t="s">
        <v>25</v>
      </c>
      <c r="M421" s="83"/>
    </row>
    <row r="422" s="8" customFormat="1" ht="16" customHeight="1" spans="1:13">
      <c r="A422" s="74"/>
      <c r="B422" s="74"/>
      <c r="C422" s="33"/>
      <c r="D422" s="103" t="s">
        <v>1046</v>
      </c>
      <c r="E422" s="33" t="s">
        <v>1047</v>
      </c>
      <c r="F422" s="66">
        <v>72.4</v>
      </c>
      <c r="G422" s="71">
        <f t="shared" si="59"/>
        <v>28.96</v>
      </c>
      <c r="H422" s="71">
        <v>74.6</v>
      </c>
      <c r="I422" s="71">
        <f t="shared" si="60"/>
        <v>44.76</v>
      </c>
      <c r="J422" s="71">
        <f t="shared" si="61"/>
        <v>73.72</v>
      </c>
      <c r="K422" s="33">
        <v>5</v>
      </c>
      <c r="L422" s="33" t="s">
        <v>25</v>
      </c>
      <c r="M422" s="82"/>
    </row>
    <row r="423" s="8" customFormat="1" ht="16" customHeight="1" spans="1:13">
      <c r="A423" s="74"/>
      <c r="B423" s="74"/>
      <c r="C423" s="33"/>
      <c r="D423" s="33" t="s">
        <v>1048</v>
      </c>
      <c r="E423" s="33" t="s">
        <v>1049</v>
      </c>
      <c r="F423" s="66">
        <v>74.5</v>
      </c>
      <c r="G423" s="71">
        <f t="shared" si="59"/>
        <v>29.8</v>
      </c>
      <c r="H423" s="71">
        <v>71.6</v>
      </c>
      <c r="I423" s="71">
        <f t="shared" si="60"/>
        <v>42.96</v>
      </c>
      <c r="J423" s="71">
        <f t="shared" si="61"/>
        <v>72.76</v>
      </c>
      <c r="K423" s="33">
        <v>6</v>
      </c>
      <c r="L423" s="33" t="s">
        <v>25</v>
      </c>
      <c r="M423" s="83"/>
    </row>
    <row r="424" s="8" customFormat="1" ht="16" customHeight="1" spans="1:13">
      <c r="A424" s="70" t="s">
        <v>1013</v>
      </c>
      <c r="B424" s="70" t="s">
        <v>1050</v>
      </c>
      <c r="C424" s="55">
        <v>12080118</v>
      </c>
      <c r="D424" s="33" t="s">
        <v>1051</v>
      </c>
      <c r="E424" s="33" t="s">
        <v>1052</v>
      </c>
      <c r="F424" s="66">
        <v>68.9</v>
      </c>
      <c r="G424" s="71">
        <f t="shared" si="59"/>
        <v>27.56</v>
      </c>
      <c r="H424" s="71">
        <v>78.2</v>
      </c>
      <c r="I424" s="71">
        <f t="shared" si="60"/>
        <v>46.92</v>
      </c>
      <c r="J424" s="71">
        <f t="shared" si="61"/>
        <v>74.48</v>
      </c>
      <c r="K424" s="33">
        <v>1</v>
      </c>
      <c r="L424" s="33" t="s">
        <v>20</v>
      </c>
      <c r="M424" s="83"/>
    </row>
    <row r="425" s="8" customFormat="1" ht="16" customHeight="1" spans="1:13">
      <c r="A425" s="72"/>
      <c r="B425" s="72"/>
      <c r="C425" s="56"/>
      <c r="D425" s="33" t="s">
        <v>1053</v>
      </c>
      <c r="E425" s="33" t="s">
        <v>1054</v>
      </c>
      <c r="F425" s="66">
        <v>68</v>
      </c>
      <c r="G425" s="71">
        <f t="shared" si="59"/>
        <v>27.2</v>
      </c>
      <c r="H425" s="71">
        <v>77.8</v>
      </c>
      <c r="I425" s="71">
        <f t="shared" si="60"/>
        <v>46.68</v>
      </c>
      <c r="J425" s="71">
        <f t="shared" ref="J425:J442" si="62">G425+I425</f>
        <v>73.88</v>
      </c>
      <c r="K425" s="33">
        <v>2</v>
      </c>
      <c r="L425" s="33" t="s">
        <v>25</v>
      </c>
      <c r="M425" s="83"/>
    </row>
    <row r="426" s="8" customFormat="1" ht="16" customHeight="1" spans="1:13">
      <c r="A426" s="73"/>
      <c r="B426" s="73"/>
      <c r="C426" s="57"/>
      <c r="D426" s="33" t="s">
        <v>1055</v>
      </c>
      <c r="E426" s="33" t="s">
        <v>1056</v>
      </c>
      <c r="F426" s="66">
        <v>66.4</v>
      </c>
      <c r="G426" s="71">
        <f t="shared" si="59"/>
        <v>26.56</v>
      </c>
      <c r="H426" s="71">
        <v>74.4</v>
      </c>
      <c r="I426" s="71">
        <f t="shared" si="60"/>
        <v>44.64</v>
      </c>
      <c r="J426" s="71">
        <f t="shared" si="62"/>
        <v>71.2</v>
      </c>
      <c r="K426" s="33">
        <v>3</v>
      </c>
      <c r="L426" s="33" t="s">
        <v>25</v>
      </c>
      <c r="M426" s="83"/>
    </row>
    <row r="427" s="8" customFormat="1" ht="16" customHeight="1" spans="1:13">
      <c r="A427" s="70" t="s">
        <v>1057</v>
      </c>
      <c r="B427" s="75" t="s">
        <v>1058</v>
      </c>
      <c r="C427" s="63">
        <v>12090119</v>
      </c>
      <c r="D427" s="32" t="s">
        <v>1059</v>
      </c>
      <c r="E427" s="32" t="s">
        <v>1060</v>
      </c>
      <c r="F427" s="66">
        <v>74.8</v>
      </c>
      <c r="G427" s="66">
        <f t="shared" si="59"/>
        <v>29.92</v>
      </c>
      <c r="H427" s="66">
        <v>84</v>
      </c>
      <c r="I427" s="77">
        <f t="shared" si="60"/>
        <v>50.4</v>
      </c>
      <c r="J427" s="71">
        <f t="shared" si="62"/>
        <v>80.32</v>
      </c>
      <c r="K427" s="74">
        <v>1</v>
      </c>
      <c r="L427" s="74" t="s">
        <v>20</v>
      </c>
      <c r="M427" s="84"/>
    </row>
    <row r="428" s="8" customFormat="1" ht="16" customHeight="1" spans="1:13">
      <c r="A428" s="72"/>
      <c r="B428" s="76"/>
      <c r="C428" s="36"/>
      <c r="D428" s="32" t="s">
        <v>1061</v>
      </c>
      <c r="E428" s="33" t="s">
        <v>1062</v>
      </c>
      <c r="F428" s="66">
        <v>66.5</v>
      </c>
      <c r="G428" s="66">
        <f t="shared" si="59"/>
        <v>26.6</v>
      </c>
      <c r="H428" s="66">
        <v>87.4</v>
      </c>
      <c r="I428" s="77">
        <f t="shared" si="60"/>
        <v>52.44</v>
      </c>
      <c r="J428" s="71">
        <f t="shared" si="62"/>
        <v>79.04</v>
      </c>
      <c r="K428" s="74">
        <v>2</v>
      </c>
      <c r="L428" s="74" t="s">
        <v>20</v>
      </c>
      <c r="M428" s="84"/>
    </row>
    <row r="429" s="8" customFormat="1" ht="16" customHeight="1" spans="1:13">
      <c r="A429" s="72"/>
      <c r="B429" s="76"/>
      <c r="C429" s="36"/>
      <c r="D429" s="32" t="s">
        <v>1063</v>
      </c>
      <c r="E429" s="32" t="s">
        <v>1064</v>
      </c>
      <c r="F429" s="66">
        <v>67.9</v>
      </c>
      <c r="G429" s="66">
        <f t="shared" si="59"/>
        <v>27.16</v>
      </c>
      <c r="H429" s="66">
        <v>83</v>
      </c>
      <c r="I429" s="77">
        <f t="shared" si="60"/>
        <v>49.8</v>
      </c>
      <c r="J429" s="71">
        <f t="shared" si="62"/>
        <v>76.96</v>
      </c>
      <c r="K429" s="74">
        <v>3</v>
      </c>
      <c r="L429" s="74" t="s">
        <v>20</v>
      </c>
      <c r="M429" s="84"/>
    </row>
    <row r="430" s="8" customFormat="1" ht="16" customHeight="1" spans="1:13">
      <c r="A430" s="72"/>
      <c r="B430" s="76"/>
      <c r="C430" s="36"/>
      <c r="D430" s="32" t="s">
        <v>1065</v>
      </c>
      <c r="E430" s="32" t="s">
        <v>1066</v>
      </c>
      <c r="F430" s="66">
        <v>65.3</v>
      </c>
      <c r="G430" s="66">
        <f t="shared" si="59"/>
        <v>26.12</v>
      </c>
      <c r="H430" s="66">
        <v>84.4</v>
      </c>
      <c r="I430" s="77">
        <f t="shared" si="60"/>
        <v>50.64</v>
      </c>
      <c r="J430" s="71">
        <f t="shared" si="62"/>
        <v>76.76</v>
      </c>
      <c r="K430" s="74">
        <v>4</v>
      </c>
      <c r="L430" s="74" t="s">
        <v>20</v>
      </c>
      <c r="M430" s="84"/>
    </row>
    <row r="431" s="8" customFormat="1" ht="16" customHeight="1" spans="1:13">
      <c r="A431" s="72"/>
      <c r="B431" s="76"/>
      <c r="C431" s="36"/>
      <c r="D431" s="32" t="s">
        <v>1067</v>
      </c>
      <c r="E431" s="32" t="s">
        <v>1068</v>
      </c>
      <c r="F431" s="66">
        <v>59.1</v>
      </c>
      <c r="G431" s="66">
        <f t="shared" si="59"/>
        <v>23.64</v>
      </c>
      <c r="H431" s="66">
        <v>86.4</v>
      </c>
      <c r="I431" s="77">
        <f t="shared" si="60"/>
        <v>51.84</v>
      </c>
      <c r="J431" s="71">
        <f t="shared" si="62"/>
        <v>75.48</v>
      </c>
      <c r="K431" s="74">
        <v>5</v>
      </c>
      <c r="L431" s="74" t="s">
        <v>20</v>
      </c>
      <c r="M431" s="84"/>
    </row>
    <row r="432" s="8" customFormat="1" ht="16" customHeight="1" spans="1:13">
      <c r="A432" s="72"/>
      <c r="B432" s="76"/>
      <c r="C432" s="36"/>
      <c r="D432" s="32" t="s">
        <v>1069</v>
      </c>
      <c r="E432" s="32" t="s">
        <v>1070</v>
      </c>
      <c r="F432" s="66">
        <v>56.4</v>
      </c>
      <c r="G432" s="66">
        <f t="shared" si="59"/>
        <v>22.56</v>
      </c>
      <c r="H432" s="66">
        <v>88</v>
      </c>
      <c r="I432" s="77">
        <f t="shared" si="60"/>
        <v>52.8</v>
      </c>
      <c r="J432" s="71">
        <f t="shared" si="62"/>
        <v>75.36</v>
      </c>
      <c r="K432" s="74">
        <v>6</v>
      </c>
      <c r="L432" s="74" t="s">
        <v>20</v>
      </c>
      <c r="M432" s="84"/>
    </row>
    <row r="433" s="8" customFormat="1" ht="16" customHeight="1" spans="1:13">
      <c r="A433" s="72"/>
      <c r="B433" s="76"/>
      <c r="C433" s="36"/>
      <c r="D433" s="32" t="s">
        <v>1071</v>
      </c>
      <c r="E433" s="32" t="s">
        <v>1072</v>
      </c>
      <c r="F433" s="66">
        <v>54</v>
      </c>
      <c r="G433" s="66">
        <f t="shared" si="59"/>
        <v>21.6</v>
      </c>
      <c r="H433" s="66">
        <v>85.8</v>
      </c>
      <c r="I433" s="77">
        <f t="shared" si="60"/>
        <v>51.48</v>
      </c>
      <c r="J433" s="71">
        <f t="shared" si="62"/>
        <v>73.08</v>
      </c>
      <c r="K433" s="74">
        <v>7</v>
      </c>
      <c r="L433" s="53" t="s">
        <v>25</v>
      </c>
      <c r="M433" s="84"/>
    </row>
    <row r="434" s="8" customFormat="1" ht="16" customHeight="1" spans="1:13">
      <c r="A434" s="72"/>
      <c r="B434" s="76"/>
      <c r="C434" s="36"/>
      <c r="D434" s="32" t="s">
        <v>1073</v>
      </c>
      <c r="E434" s="32" t="s">
        <v>1074</v>
      </c>
      <c r="F434" s="66">
        <v>62.6</v>
      </c>
      <c r="G434" s="66">
        <f t="shared" si="59"/>
        <v>25.04</v>
      </c>
      <c r="H434" s="66">
        <v>80</v>
      </c>
      <c r="I434" s="77">
        <f t="shared" si="60"/>
        <v>48</v>
      </c>
      <c r="J434" s="71">
        <f t="shared" si="62"/>
        <v>73.04</v>
      </c>
      <c r="K434" s="74">
        <v>8</v>
      </c>
      <c r="L434" s="53" t="s">
        <v>25</v>
      </c>
      <c r="M434" s="84"/>
    </row>
    <row r="435" s="8" customFormat="1" ht="16" customHeight="1" spans="1:13">
      <c r="A435" s="72"/>
      <c r="B435" s="76"/>
      <c r="C435" s="36"/>
      <c r="D435" s="32" t="s">
        <v>1075</v>
      </c>
      <c r="E435" s="33" t="s">
        <v>1076</v>
      </c>
      <c r="F435" s="66">
        <v>65.8</v>
      </c>
      <c r="G435" s="66">
        <f t="shared" si="59"/>
        <v>26.32</v>
      </c>
      <c r="H435" s="66">
        <v>77.4</v>
      </c>
      <c r="I435" s="77">
        <f t="shared" si="60"/>
        <v>46.44</v>
      </c>
      <c r="J435" s="71">
        <f t="shared" si="62"/>
        <v>72.76</v>
      </c>
      <c r="K435" s="74">
        <v>9</v>
      </c>
      <c r="L435" s="53" t="s">
        <v>25</v>
      </c>
      <c r="M435" s="84"/>
    </row>
    <row r="436" s="8" customFormat="1" ht="16" customHeight="1" spans="1:13">
      <c r="A436" s="72"/>
      <c r="B436" s="76"/>
      <c r="C436" s="36"/>
      <c r="D436" s="32" t="s">
        <v>1077</v>
      </c>
      <c r="E436" s="32" t="s">
        <v>1078</v>
      </c>
      <c r="F436" s="66">
        <v>50.9</v>
      </c>
      <c r="G436" s="66">
        <f t="shared" si="59"/>
        <v>20.36</v>
      </c>
      <c r="H436" s="66">
        <v>87</v>
      </c>
      <c r="I436" s="77">
        <f t="shared" si="60"/>
        <v>52.2</v>
      </c>
      <c r="J436" s="71">
        <f t="shared" si="62"/>
        <v>72.56</v>
      </c>
      <c r="K436" s="74">
        <v>10</v>
      </c>
      <c r="L436" s="53" t="s">
        <v>25</v>
      </c>
      <c r="M436" s="84"/>
    </row>
    <row r="437" s="8" customFormat="1" ht="16" customHeight="1" spans="1:13">
      <c r="A437" s="72"/>
      <c r="B437" s="76"/>
      <c r="C437" s="36"/>
      <c r="D437" s="32" t="s">
        <v>1079</v>
      </c>
      <c r="E437" s="32" t="s">
        <v>1080</v>
      </c>
      <c r="F437" s="66">
        <v>60.3</v>
      </c>
      <c r="G437" s="66">
        <f t="shared" si="59"/>
        <v>24.12</v>
      </c>
      <c r="H437" s="66">
        <v>79.2</v>
      </c>
      <c r="I437" s="77">
        <f t="shared" si="60"/>
        <v>47.52</v>
      </c>
      <c r="J437" s="71">
        <f t="shared" si="62"/>
        <v>71.64</v>
      </c>
      <c r="K437" s="74">
        <v>11</v>
      </c>
      <c r="L437" s="53" t="s">
        <v>25</v>
      </c>
      <c r="M437" s="84"/>
    </row>
    <row r="438" s="8" customFormat="1" ht="16" customHeight="1" spans="1:13">
      <c r="A438" s="72"/>
      <c r="B438" s="76"/>
      <c r="C438" s="36"/>
      <c r="D438" s="32" t="s">
        <v>1081</v>
      </c>
      <c r="E438" s="32" t="s">
        <v>1082</v>
      </c>
      <c r="F438" s="66">
        <v>54.6</v>
      </c>
      <c r="G438" s="66">
        <f t="shared" si="59"/>
        <v>21.84</v>
      </c>
      <c r="H438" s="66">
        <v>80</v>
      </c>
      <c r="I438" s="77">
        <f t="shared" si="60"/>
        <v>48</v>
      </c>
      <c r="J438" s="71">
        <f t="shared" si="62"/>
        <v>69.84</v>
      </c>
      <c r="K438" s="74">
        <v>12</v>
      </c>
      <c r="L438" s="53" t="s">
        <v>25</v>
      </c>
      <c r="M438" s="84"/>
    </row>
    <row r="439" s="8" customFormat="1" ht="16" customHeight="1" spans="1:13">
      <c r="A439" s="72"/>
      <c r="B439" s="76"/>
      <c r="C439" s="36"/>
      <c r="D439" s="32" t="s">
        <v>1083</v>
      </c>
      <c r="E439" s="32" t="s">
        <v>1084</v>
      </c>
      <c r="F439" s="66">
        <v>57.4</v>
      </c>
      <c r="G439" s="66">
        <f t="shared" si="59"/>
        <v>22.96</v>
      </c>
      <c r="H439" s="66">
        <v>77.4</v>
      </c>
      <c r="I439" s="77">
        <f t="shared" si="60"/>
        <v>46.44</v>
      </c>
      <c r="J439" s="71">
        <f t="shared" si="62"/>
        <v>69.4</v>
      </c>
      <c r="K439" s="74">
        <v>13</v>
      </c>
      <c r="L439" s="53" t="s">
        <v>25</v>
      </c>
      <c r="M439" s="84"/>
    </row>
    <row r="440" s="8" customFormat="1" ht="16" customHeight="1" spans="1:13">
      <c r="A440" s="72"/>
      <c r="B440" s="76"/>
      <c r="C440" s="36"/>
      <c r="D440" s="32" t="s">
        <v>1085</v>
      </c>
      <c r="E440" s="32" t="s">
        <v>1086</v>
      </c>
      <c r="F440" s="66">
        <v>61.2</v>
      </c>
      <c r="G440" s="66">
        <f t="shared" si="59"/>
        <v>24.48</v>
      </c>
      <c r="H440" s="66">
        <v>74.6</v>
      </c>
      <c r="I440" s="77">
        <f t="shared" si="60"/>
        <v>44.76</v>
      </c>
      <c r="J440" s="71">
        <f t="shared" si="62"/>
        <v>69.24</v>
      </c>
      <c r="K440" s="74">
        <v>14</v>
      </c>
      <c r="L440" s="53" t="s">
        <v>25</v>
      </c>
      <c r="M440" s="84"/>
    </row>
    <row r="441" s="8" customFormat="1" ht="16" customHeight="1" spans="1:13">
      <c r="A441" s="72"/>
      <c r="B441" s="76"/>
      <c r="C441" s="36"/>
      <c r="D441" s="32" t="s">
        <v>1087</v>
      </c>
      <c r="E441" s="32" t="s">
        <v>1088</v>
      </c>
      <c r="F441" s="77">
        <v>53.7</v>
      </c>
      <c r="G441" s="66">
        <f t="shared" si="59"/>
        <v>21.48</v>
      </c>
      <c r="H441" s="66">
        <v>68.8</v>
      </c>
      <c r="I441" s="77">
        <f t="shared" si="60"/>
        <v>41.28</v>
      </c>
      <c r="J441" s="71">
        <f t="shared" si="62"/>
        <v>62.76</v>
      </c>
      <c r="K441" s="74">
        <v>15</v>
      </c>
      <c r="L441" s="53" t="s">
        <v>25</v>
      </c>
      <c r="M441" s="84"/>
    </row>
    <row r="442" s="8" customFormat="1" ht="16" customHeight="1" spans="1:13">
      <c r="A442" s="72"/>
      <c r="B442" s="76"/>
      <c r="C442" s="36"/>
      <c r="D442" s="32" t="s">
        <v>1089</v>
      </c>
      <c r="E442" s="32" t="s">
        <v>1090</v>
      </c>
      <c r="F442" s="77">
        <v>53.2</v>
      </c>
      <c r="G442" s="66">
        <f t="shared" si="59"/>
        <v>21.28</v>
      </c>
      <c r="H442" s="66">
        <v>69</v>
      </c>
      <c r="I442" s="77">
        <f t="shared" si="60"/>
        <v>41.4</v>
      </c>
      <c r="J442" s="71">
        <f t="shared" si="62"/>
        <v>62.68</v>
      </c>
      <c r="K442" s="74">
        <v>16</v>
      </c>
      <c r="L442" s="53" t="s">
        <v>25</v>
      </c>
      <c r="M442" s="84"/>
    </row>
    <row r="443" s="8" customFormat="1" ht="16" customHeight="1" spans="1:13">
      <c r="A443" s="72"/>
      <c r="B443" s="76"/>
      <c r="C443" s="36"/>
      <c r="D443" s="32" t="s">
        <v>1091</v>
      </c>
      <c r="E443" s="32" t="s">
        <v>1092</v>
      </c>
      <c r="F443" s="77">
        <v>59.3</v>
      </c>
      <c r="G443" s="66">
        <f t="shared" si="59"/>
        <v>23.72</v>
      </c>
      <c r="H443" s="78" t="s">
        <v>28</v>
      </c>
      <c r="I443" s="78" t="s">
        <v>28</v>
      </c>
      <c r="J443" s="78" t="s">
        <v>28</v>
      </c>
      <c r="K443" s="85" t="s">
        <v>28</v>
      </c>
      <c r="L443" s="53" t="s">
        <v>25</v>
      </c>
      <c r="M443" s="82" t="s">
        <v>29</v>
      </c>
    </row>
    <row r="444" s="8" customFormat="1" ht="16" customHeight="1" spans="1:13">
      <c r="A444" s="73"/>
      <c r="B444" s="79"/>
      <c r="C444" s="38"/>
      <c r="D444" s="32" t="s">
        <v>1093</v>
      </c>
      <c r="E444" s="32" t="s">
        <v>1094</v>
      </c>
      <c r="F444" s="77">
        <v>58.3</v>
      </c>
      <c r="G444" s="66">
        <f t="shared" si="59"/>
        <v>23.32</v>
      </c>
      <c r="H444" s="78" t="s">
        <v>28</v>
      </c>
      <c r="I444" s="78" t="s">
        <v>28</v>
      </c>
      <c r="J444" s="78" t="s">
        <v>28</v>
      </c>
      <c r="K444" s="85" t="s">
        <v>28</v>
      </c>
      <c r="L444" s="53" t="s">
        <v>25</v>
      </c>
      <c r="M444" s="82" t="s">
        <v>29</v>
      </c>
    </row>
    <row r="445" s="8" customFormat="1" ht="16" customHeight="1" spans="1:13">
      <c r="A445" s="70" t="s">
        <v>1057</v>
      </c>
      <c r="B445" s="70" t="s">
        <v>1095</v>
      </c>
      <c r="C445" s="80" t="s">
        <v>1096</v>
      </c>
      <c r="D445" s="101" t="s">
        <v>1097</v>
      </c>
      <c r="E445" s="32" t="s">
        <v>1098</v>
      </c>
      <c r="F445" s="77">
        <v>76.8</v>
      </c>
      <c r="G445" s="66">
        <f t="shared" si="59"/>
        <v>30.72</v>
      </c>
      <c r="H445" s="77">
        <v>81.6</v>
      </c>
      <c r="I445" s="77">
        <f t="shared" ref="I445:I462" si="63">H445*0.6</f>
        <v>48.96</v>
      </c>
      <c r="J445" s="77">
        <f>G445+I445</f>
        <v>79.68</v>
      </c>
      <c r="K445" s="74">
        <v>1</v>
      </c>
      <c r="L445" s="74" t="s">
        <v>20</v>
      </c>
      <c r="M445" s="84"/>
    </row>
    <row r="446" s="8" customFormat="1" ht="16" customHeight="1" spans="1:13">
      <c r="A446" s="72"/>
      <c r="B446" s="72"/>
      <c r="C446" s="81"/>
      <c r="D446" s="32" t="s">
        <v>1099</v>
      </c>
      <c r="E446" s="32" t="s">
        <v>1100</v>
      </c>
      <c r="F446" s="77">
        <v>70.1</v>
      </c>
      <c r="G446" s="66">
        <f t="shared" si="59"/>
        <v>28.04</v>
      </c>
      <c r="H446" s="77">
        <v>85.2</v>
      </c>
      <c r="I446" s="77">
        <f t="shared" si="63"/>
        <v>51.12</v>
      </c>
      <c r="J446" s="77">
        <f t="shared" ref="J446:J472" si="64">G446+I446</f>
        <v>79.16</v>
      </c>
      <c r="K446" s="74">
        <v>2</v>
      </c>
      <c r="L446" s="74" t="s">
        <v>20</v>
      </c>
      <c r="M446" s="84"/>
    </row>
    <row r="447" s="8" customFormat="1" ht="16" customHeight="1" spans="1:13">
      <c r="A447" s="72"/>
      <c r="B447" s="72"/>
      <c r="C447" s="81"/>
      <c r="D447" s="32" t="s">
        <v>1101</v>
      </c>
      <c r="E447" s="32" t="s">
        <v>1102</v>
      </c>
      <c r="F447" s="77">
        <v>62.5</v>
      </c>
      <c r="G447" s="66">
        <f t="shared" si="59"/>
        <v>25</v>
      </c>
      <c r="H447" s="77">
        <v>85</v>
      </c>
      <c r="I447" s="77">
        <f t="shared" si="63"/>
        <v>51</v>
      </c>
      <c r="J447" s="77">
        <f t="shared" si="64"/>
        <v>76</v>
      </c>
      <c r="K447" s="74">
        <v>3</v>
      </c>
      <c r="L447" s="74" t="s">
        <v>20</v>
      </c>
      <c r="M447" s="84"/>
    </row>
    <row r="448" s="8" customFormat="1" ht="16" customHeight="1" spans="1:13">
      <c r="A448" s="72"/>
      <c r="B448" s="72"/>
      <c r="C448" s="81"/>
      <c r="D448" s="32" t="s">
        <v>1103</v>
      </c>
      <c r="E448" s="32" t="s">
        <v>1104</v>
      </c>
      <c r="F448" s="77">
        <v>65.6</v>
      </c>
      <c r="G448" s="66">
        <f t="shared" si="59"/>
        <v>26.24</v>
      </c>
      <c r="H448" s="77">
        <v>82.6</v>
      </c>
      <c r="I448" s="77">
        <f t="shared" si="63"/>
        <v>49.56</v>
      </c>
      <c r="J448" s="77">
        <f t="shared" si="64"/>
        <v>75.8</v>
      </c>
      <c r="K448" s="74">
        <v>4</v>
      </c>
      <c r="L448" s="74" t="s">
        <v>20</v>
      </c>
      <c r="M448" s="84"/>
    </row>
    <row r="449" s="8" customFormat="1" ht="16" customHeight="1" spans="1:13">
      <c r="A449" s="72"/>
      <c r="B449" s="72"/>
      <c r="C449" s="81"/>
      <c r="D449" s="32" t="s">
        <v>1105</v>
      </c>
      <c r="E449" s="32" t="s">
        <v>1106</v>
      </c>
      <c r="F449" s="77">
        <v>56.1</v>
      </c>
      <c r="G449" s="66">
        <f t="shared" si="59"/>
        <v>22.44</v>
      </c>
      <c r="H449" s="77">
        <v>87</v>
      </c>
      <c r="I449" s="77">
        <f t="shared" si="63"/>
        <v>52.2</v>
      </c>
      <c r="J449" s="77">
        <f t="shared" si="64"/>
        <v>74.64</v>
      </c>
      <c r="K449" s="74">
        <v>5</v>
      </c>
      <c r="L449" s="74" t="s">
        <v>20</v>
      </c>
      <c r="M449" s="82"/>
    </row>
    <row r="450" s="8" customFormat="1" ht="16" customHeight="1" spans="1:13">
      <c r="A450" s="72"/>
      <c r="B450" s="72"/>
      <c r="C450" s="81"/>
      <c r="D450" s="32" t="s">
        <v>1107</v>
      </c>
      <c r="E450" s="32" t="s">
        <v>1108</v>
      </c>
      <c r="F450" s="77">
        <v>69.1</v>
      </c>
      <c r="G450" s="66">
        <f t="shared" si="59"/>
        <v>27.64</v>
      </c>
      <c r="H450" s="77">
        <v>78.2</v>
      </c>
      <c r="I450" s="77">
        <f t="shared" si="63"/>
        <v>46.92</v>
      </c>
      <c r="J450" s="77">
        <f t="shared" si="64"/>
        <v>74.56</v>
      </c>
      <c r="K450" s="74">
        <v>6</v>
      </c>
      <c r="L450" s="74" t="s">
        <v>20</v>
      </c>
      <c r="M450" s="84"/>
    </row>
    <row r="451" s="8" customFormat="1" ht="16" customHeight="1" spans="1:13">
      <c r="A451" s="72"/>
      <c r="B451" s="72"/>
      <c r="C451" s="81"/>
      <c r="D451" s="101" t="s">
        <v>1109</v>
      </c>
      <c r="E451" s="32" t="s">
        <v>1110</v>
      </c>
      <c r="F451" s="77">
        <v>71</v>
      </c>
      <c r="G451" s="66">
        <f t="shared" si="59"/>
        <v>28.4</v>
      </c>
      <c r="H451" s="77">
        <v>76.4</v>
      </c>
      <c r="I451" s="77">
        <f t="shared" si="63"/>
        <v>45.84</v>
      </c>
      <c r="J451" s="77">
        <f t="shared" si="64"/>
        <v>74.24</v>
      </c>
      <c r="K451" s="74">
        <v>7</v>
      </c>
      <c r="L451" s="53" t="s">
        <v>25</v>
      </c>
      <c r="M451" s="84"/>
    </row>
    <row r="452" s="8" customFormat="1" ht="16" customHeight="1" spans="1:13">
      <c r="A452" s="72"/>
      <c r="B452" s="72"/>
      <c r="C452" s="81"/>
      <c r="D452" s="101" t="s">
        <v>1111</v>
      </c>
      <c r="E452" s="32" t="s">
        <v>1112</v>
      </c>
      <c r="F452" s="77">
        <v>73.1</v>
      </c>
      <c r="G452" s="66">
        <f t="shared" si="59"/>
        <v>29.24</v>
      </c>
      <c r="H452" s="77">
        <v>72.6</v>
      </c>
      <c r="I452" s="77">
        <f t="shared" si="63"/>
        <v>43.56</v>
      </c>
      <c r="J452" s="77">
        <f t="shared" si="64"/>
        <v>72.8</v>
      </c>
      <c r="K452" s="74">
        <v>8</v>
      </c>
      <c r="L452" s="53" t="s">
        <v>25</v>
      </c>
      <c r="M452" s="84"/>
    </row>
    <row r="453" s="8" customFormat="1" ht="16" customHeight="1" spans="1:13">
      <c r="A453" s="72"/>
      <c r="B453" s="72"/>
      <c r="C453" s="81"/>
      <c r="D453" s="32" t="s">
        <v>1113</v>
      </c>
      <c r="E453" s="32" t="s">
        <v>522</v>
      </c>
      <c r="F453" s="77">
        <v>54.6</v>
      </c>
      <c r="G453" s="66">
        <f t="shared" si="59"/>
        <v>21.84</v>
      </c>
      <c r="H453" s="77">
        <v>84.4</v>
      </c>
      <c r="I453" s="77">
        <f t="shared" si="63"/>
        <v>50.64</v>
      </c>
      <c r="J453" s="77">
        <f t="shared" si="64"/>
        <v>72.48</v>
      </c>
      <c r="K453" s="74">
        <v>9</v>
      </c>
      <c r="L453" s="53" t="s">
        <v>25</v>
      </c>
      <c r="M453" s="84"/>
    </row>
    <row r="454" s="8" customFormat="1" ht="16" customHeight="1" spans="1:13">
      <c r="A454" s="72"/>
      <c r="B454" s="72"/>
      <c r="C454" s="81"/>
      <c r="D454" s="32" t="s">
        <v>1114</v>
      </c>
      <c r="E454" s="32" t="s">
        <v>1115</v>
      </c>
      <c r="F454" s="77">
        <v>66.3</v>
      </c>
      <c r="G454" s="66">
        <f t="shared" si="59"/>
        <v>26.52</v>
      </c>
      <c r="H454" s="77">
        <v>76</v>
      </c>
      <c r="I454" s="77">
        <f t="shared" si="63"/>
        <v>45.6</v>
      </c>
      <c r="J454" s="77">
        <f t="shared" si="64"/>
        <v>72.12</v>
      </c>
      <c r="K454" s="74">
        <v>10</v>
      </c>
      <c r="L454" s="53" t="s">
        <v>25</v>
      </c>
      <c r="M454" s="84"/>
    </row>
    <row r="455" s="8" customFormat="1" ht="16" customHeight="1" spans="1:13">
      <c r="A455" s="72"/>
      <c r="B455" s="72"/>
      <c r="C455" s="81"/>
      <c r="D455" s="32" t="s">
        <v>1116</v>
      </c>
      <c r="E455" s="32" t="s">
        <v>1117</v>
      </c>
      <c r="F455" s="77">
        <v>56</v>
      </c>
      <c r="G455" s="66">
        <f t="shared" si="59"/>
        <v>22.4</v>
      </c>
      <c r="H455" s="77">
        <v>82.6</v>
      </c>
      <c r="I455" s="77">
        <f t="shared" si="63"/>
        <v>49.56</v>
      </c>
      <c r="J455" s="77">
        <f t="shared" si="64"/>
        <v>71.96</v>
      </c>
      <c r="K455" s="74">
        <v>11</v>
      </c>
      <c r="L455" s="53" t="s">
        <v>25</v>
      </c>
      <c r="M455" s="84"/>
    </row>
    <row r="456" s="8" customFormat="1" ht="16" customHeight="1" spans="1:13">
      <c r="A456" s="72"/>
      <c r="B456" s="72"/>
      <c r="C456" s="81"/>
      <c r="D456" s="32" t="s">
        <v>1118</v>
      </c>
      <c r="E456" s="32" t="s">
        <v>1119</v>
      </c>
      <c r="F456" s="77">
        <v>56</v>
      </c>
      <c r="G456" s="66">
        <f t="shared" si="59"/>
        <v>22.4</v>
      </c>
      <c r="H456" s="77">
        <v>81.6</v>
      </c>
      <c r="I456" s="77">
        <f t="shared" si="63"/>
        <v>48.96</v>
      </c>
      <c r="J456" s="77">
        <f t="shared" si="64"/>
        <v>71.36</v>
      </c>
      <c r="K456" s="74">
        <v>12</v>
      </c>
      <c r="L456" s="53" t="s">
        <v>25</v>
      </c>
      <c r="M456" s="84"/>
    </row>
    <row r="457" s="8" customFormat="1" ht="16" customHeight="1" spans="1:13">
      <c r="A457" s="72"/>
      <c r="B457" s="72"/>
      <c r="C457" s="81"/>
      <c r="D457" s="32" t="s">
        <v>1120</v>
      </c>
      <c r="E457" s="32" t="s">
        <v>1121</v>
      </c>
      <c r="F457" s="77">
        <v>67.9</v>
      </c>
      <c r="G457" s="66">
        <f t="shared" si="59"/>
        <v>27.16</v>
      </c>
      <c r="H457" s="77">
        <v>73.2</v>
      </c>
      <c r="I457" s="77">
        <f t="shared" si="63"/>
        <v>43.92</v>
      </c>
      <c r="J457" s="77">
        <f t="shared" si="64"/>
        <v>71.08</v>
      </c>
      <c r="K457" s="74">
        <v>13</v>
      </c>
      <c r="L457" s="53" t="s">
        <v>25</v>
      </c>
      <c r="M457" s="84"/>
    </row>
    <row r="458" s="8" customFormat="1" ht="16" customHeight="1" spans="1:13">
      <c r="A458" s="72"/>
      <c r="B458" s="72"/>
      <c r="C458" s="81"/>
      <c r="D458" s="32" t="s">
        <v>1122</v>
      </c>
      <c r="E458" s="32" t="s">
        <v>1123</v>
      </c>
      <c r="F458" s="77">
        <v>66.6</v>
      </c>
      <c r="G458" s="66">
        <f t="shared" si="59"/>
        <v>26.64</v>
      </c>
      <c r="H458" s="77">
        <v>73</v>
      </c>
      <c r="I458" s="77">
        <f t="shared" si="63"/>
        <v>43.8</v>
      </c>
      <c r="J458" s="77">
        <f t="shared" si="64"/>
        <v>70.44</v>
      </c>
      <c r="K458" s="74">
        <v>14</v>
      </c>
      <c r="L458" s="53" t="s">
        <v>25</v>
      </c>
      <c r="M458" s="84"/>
    </row>
    <row r="459" s="8" customFormat="1" ht="16" customHeight="1" spans="1:13">
      <c r="A459" s="72"/>
      <c r="B459" s="72"/>
      <c r="C459" s="81"/>
      <c r="D459" s="32" t="s">
        <v>1124</v>
      </c>
      <c r="E459" s="32" t="s">
        <v>1125</v>
      </c>
      <c r="F459" s="77">
        <v>58.2</v>
      </c>
      <c r="G459" s="66">
        <f t="shared" si="59"/>
        <v>23.28</v>
      </c>
      <c r="H459" s="77">
        <v>78</v>
      </c>
      <c r="I459" s="77">
        <f t="shared" si="63"/>
        <v>46.8</v>
      </c>
      <c r="J459" s="77">
        <f t="shared" si="64"/>
        <v>70.08</v>
      </c>
      <c r="K459" s="74">
        <v>15</v>
      </c>
      <c r="L459" s="53" t="s">
        <v>25</v>
      </c>
      <c r="M459" s="84"/>
    </row>
    <row r="460" s="8" customFormat="1" ht="16" customHeight="1" spans="1:13">
      <c r="A460" s="72"/>
      <c r="B460" s="72"/>
      <c r="C460" s="81"/>
      <c r="D460" s="32" t="s">
        <v>1126</v>
      </c>
      <c r="E460" s="32" t="s">
        <v>1127</v>
      </c>
      <c r="F460" s="77">
        <v>53.7</v>
      </c>
      <c r="G460" s="66">
        <f t="shared" si="59"/>
        <v>21.48</v>
      </c>
      <c r="H460" s="77">
        <v>73.6</v>
      </c>
      <c r="I460" s="77">
        <f t="shared" si="63"/>
        <v>44.16</v>
      </c>
      <c r="J460" s="77">
        <f t="shared" si="64"/>
        <v>65.64</v>
      </c>
      <c r="K460" s="74">
        <v>16</v>
      </c>
      <c r="L460" s="53" t="s">
        <v>25</v>
      </c>
      <c r="M460" s="84"/>
    </row>
    <row r="461" s="8" customFormat="1" ht="16" customHeight="1" spans="1:13">
      <c r="A461" s="72"/>
      <c r="B461" s="72"/>
      <c r="C461" s="81"/>
      <c r="D461" s="32" t="s">
        <v>1128</v>
      </c>
      <c r="E461" s="32" t="s">
        <v>1129</v>
      </c>
      <c r="F461" s="77">
        <v>57</v>
      </c>
      <c r="G461" s="66">
        <f t="shared" si="59"/>
        <v>22.8</v>
      </c>
      <c r="H461" s="77">
        <v>70.6</v>
      </c>
      <c r="I461" s="77">
        <f t="shared" si="63"/>
        <v>42.36</v>
      </c>
      <c r="J461" s="77">
        <f t="shared" si="64"/>
        <v>65.16</v>
      </c>
      <c r="K461" s="74">
        <v>17</v>
      </c>
      <c r="L461" s="53" t="s">
        <v>25</v>
      </c>
      <c r="M461" s="84"/>
    </row>
    <row r="462" s="8" customFormat="1" ht="16" customHeight="1" spans="1:13">
      <c r="A462" s="72"/>
      <c r="B462" s="72"/>
      <c r="C462" s="81"/>
      <c r="D462" s="32" t="s">
        <v>1130</v>
      </c>
      <c r="E462" s="32" t="s">
        <v>1131</v>
      </c>
      <c r="F462" s="77">
        <v>60.9</v>
      </c>
      <c r="G462" s="66">
        <f t="shared" si="59"/>
        <v>24.36</v>
      </c>
      <c r="H462" s="77">
        <v>68</v>
      </c>
      <c r="I462" s="77">
        <f t="shared" si="63"/>
        <v>40.8</v>
      </c>
      <c r="J462" s="77">
        <f t="shared" si="64"/>
        <v>65.16</v>
      </c>
      <c r="K462" s="74">
        <v>17</v>
      </c>
      <c r="L462" s="53" t="s">
        <v>25</v>
      </c>
      <c r="M462" s="84"/>
    </row>
    <row r="463" ht="16" customHeight="1" spans="1:14">
      <c r="A463" s="74" t="s">
        <v>1132</v>
      </c>
      <c r="B463" s="86" t="s">
        <v>1133</v>
      </c>
      <c r="C463" s="32">
        <v>12100121</v>
      </c>
      <c r="D463" s="87" t="s">
        <v>1134</v>
      </c>
      <c r="E463" s="33" t="s">
        <v>1135</v>
      </c>
      <c r="F463" s="77">
        <v>74.8</v>
      </c>
      <c r="G463" s="66">
        <f t="shared" ref="G463:G471" si="65">F463*0.4</f>
        <v>29.92</v>
      </c>
      <c r="H463" s="77">
        <v>79.6</v>
      </c>
      <c r="I463" s="77">
        <f t="shared" ref="I463:I471" si="66">H463*0.6</f>
        <v>47.76</v>
      </c>
      <c r="J463" s="77">
        <f t="shared" si="64"/>
        <v>77.68</v>
      </c>
      <c r="K463" s="74">
        <v>1</v>
      </c>
      <c r="L463" s="74" t="s">
        <v>20</v>
      </c>
      <c r="M463" s="99"/>
      <c r="N463" s="2"/>
    </row>
    <row r="464" ht="16" customHeight="1" spans="1:14">
      <c r="A464" s="74"/>
      <c r="B464" s="74"/>
      <c r="C464" s="33"/>
      <c r="D464" s="104" t="s">
        <v>1136</v>
      </c>
      <c r="E464" s="33" t="s">
        <v>1137</v>
      </c>
      <c r="F464" s="77">
        <v>73.2</v>
      </c>
      <c r="G464" s="66">
        <f t="shared" si="65"/>
        <v>29.28</v>
      </c>
      <c r="H464" s="77">
        <v>79.5</v>
      </c>
      <c r="I464" s="77">
        <f t="shared" si="66"/>
        <v>47.7</v>
      </c>
      <c r="J464" s="77">
        <f t="shared" si="64"/>
        <v>76.98</v>
      </c>
      <c r="K464" s="74">
        <v>2</v>
      </c>
      <c r="L464" s="74" t="s">
        <v>20</v>
      </c>
      <c r="M464" s="99"/>
      <c r="N464" s="2"/>
    </row>
    <row r="465" ht="16" customHeight="1" spans="1:14">
      <c r="A465" s="74"/>
      <c r="B465" s="74"/>
      <c r="C465" s="33"/>
      <c r="D465" s="87" t="s">
        <v>1138</v>
      </c>
      <c r="E465" s="33" t="s">
        <v>1139</v>
      </c>
      <c r="F465" s="77">
        <v>71.5</v>
      </c>
      <c r="G465" s="66">
        <f t="shared" si="65"/>
        <v>28.6</v>
      </c>
      <c r="H465" s="77">
        <v>79</v>
      </c>
      <c r="I465" s="77">
        <f t="shared" si="66"/>
        <v>47.4</v>
      </c>
      <c r="J465" s="77">
        <f t="shared" si="64"/>
        <v>76</v>
      </c>
      <c r="K465" s="74">
        <v>3</v>
      </c>
      <c r="L465" s="74" t="s">
        <v>25</v>
      </c>
      <c r="M465" s="99"/>
      <c r="N465" s="2"/>
    </row>
    <row r="466" ht="16" customHeight="1" spans="1:14">
      <c r="A466" s="74"/>
      <c r="B466" s="74"/>
      <c r="C466" s="33"/>
      <c r="D466" s="104" t="s">
        <v>1140</v>
      </c>
      <c r="E466" s="33" t="s">
        <v>1141</v>
      </c>
      <c r="F466" s="77">
        <v>76.8</v>
      </c>
      <c r="G466" s="66">
        <f t="shared" si="65"/>
        <v>30.72</v>
      </c>
      <c r="H466" s="77">
        <v>74.56</v>
      </c>
      <c r="I466" s="77">
        <f t="shared" si="66"/>
        <v>44.736</v>
      </c>
      <c r="J466" s="77">
        <f t="shared" si="64"/>
        <v>75.456</v>
      </c>
      <c r="K466" s="74">
        <v>4</v>
      </c>
      <c r="L466" s="74" t="s">
        <v>25</v>
      </c>
      <c r="M466" s="99"/>
      <c r="N466" s="2"/>
    </row>
    <row r="467" ht="16" customHeight="1" spans="1:14">
      <c r="A467" s="74"/>
      <c r="B467" s="74"/>
      <c r="C467" s="33"/>
      <c r="D467" s="87" t="s">
        <v>1142</v>
      </c>
      <c r="E467" s="33" t="s">
        <v>1143</v>
      </c>
      <c r="F467" s="77">
        <v>76.2</v>
      </c>
      <c r="G467" s="66">
        <f t="shared" si="65"/>
        <v>30.48</v>
      </c>
      <c r="H467" s="77">
        <v>73.1</v>
      </c>
      <c r="I467" s="77">
        <f t="shared" si="66"/>
        <v>43.86</v>
      </c>
      <c r="J467" s="77">
        <f t="shared" si="64"/>
        <v>74.34</v>
      </c>
      <c r="K467" s="74">
        <v>5</v>
      </c>
      <c r="L467" s="74" t="s">
        <v>25</v>
      </c>
      <c r="M467" s="99"/>
      <c r="N467" s="2"/>
    </row>
    <row r="468" ht="16" customHeight="1" spans="1:14">
      <c r="A468" s="74"/>
      <c r="B468" s="74"/>
      <c r="C468" s="33"/>
      <c r="D468" s="87" t="s">
        <v>1144</v>
      </c>
      <c r="E468" s="33" t="s">
        <v>1145</v>
      </c>
      <c r="F468" s="77">
        <v>70.3</v>
      </c>
      <c r="G468" s="66">
        <f t="shared" si="65"/>
        <v>28.12</v>
      </c>
      <c r="H468" s="77">
        <v>70.8</v>
      </c>
      <c r="I468" s="77">
        <f t="shared" si="66"/>
        <v>42.48</v>
      </c>
      <c r="J468" s="77">
        <f t="shared" si="64"/>
        <v>70.6</v>
      </c>
      <c r="K468" s="74">
        <v>6</v>
      </c>
      <c r="L468" s="74" t="s">
        <v>25</v>
      </c>
      <c r="M468" s="99"/>
      <c r="N468" s="2"/>
    </row>
    <row r="469" s="9" customFormat="1" ht="16" customHeight="1" spans="1:14">
      <c r="A469" s="74" t="s">
        <v>1132</v>
      </c>
      <c r="B469" s="74" t="s">
        <v>1146</v>
      </c>
      <c r="C469" s="88">
        <v>12100122</v>
      </c>
      <c r="D469" s="104" t="s">
        <v>1147</v>
      </c>
      <c r="E469" s="33" t="s">
        <v>1148</v>
      </c>
      <c r="F469" s="77">
        <v>74.9</v>
      </c>
      <c r="G469" s="66">
        <f t="shared" si="65"/>
        <v>29.96</v>
      </c>
      <c r="H469" s="77">
        <v>83.2</v>
      </c>
      <c r="I469" s="77">
        <f t="shared" si="66"/>
        <v>49.92</v>
      </c>
      <c r="J469" s="77">
        <f t="shared" si="64"/>
        <v>79.88</v>
      </c>
      <c r="K469" s="74">
        <v>1</v>
      </c>
      <c r="L469" s="74" t="s">
        <v>20</v>
      </c>
      <c r="M469" s="100"/>
      <c r="N469" s="98"/>
    </row>
    <row r="470" s="9" customFormat="1" ht="16" customHeight="1" spans="1:14">
      <c r="A470" s="74"/>
      <c r="B470" s="74"/>
      <c r="C470" s="88"/>
      <c r="D470" s="104" t="s">
        <v>1149</v>
      </c>
      <c r="E470" s="33" t="s">
        <v>1150</v>
      </c>
      <c r="F470" s="77">
        <v>76</v>
      </c>
      <c r="G470" s="66">
        <f t="shared" si="65"/>
        <v>30.4</v>
      </c>
      <c r="H470" s="77">
        <v>78.4</v>
      </c>
      <c r="I470" s="77">
        <f t="shared" si="66"/>
        <v>47.04</v>
      </c>
      <c r="J470" s="77">
        <f t="shared" si="64"/>
        <v>77.44</v>
      </c>
      <c r="K470" s="74">
        <v>2</v>
      </c>
      <c r="L470" s="74" t="s">
        <v>25</v>
      </c>
      <c r="M470" s="100"/>
      <c r="N470" s="98"/>
    </row>
    <row r="471" s="9" customFormat="1" ht="16" customHeight="1" spans="1:14">
      <c r="A471" s="74"/>
      <c r="B471" s="74"/>
      <c r="C471" s="74"/>
      <c r="D471" s="104" t="s">
        <v>1151</v>
      </c>
      <c r="E471" s="33" t="s">
        <v>1152</v>
      </c>
      <c r="F471" s="77">
        <v>74.8</v>
      </c>
      <c r="G471" s="66">
        <f t="shared" si="65"/>
        <v>29.92</v>
      </c>
      <c r="H471" s="77">
        <v>78.1</v>
      </c>
      <c r="I471" s="77">
        <f t="shared" si="66"/>
        <v>46.86</v>
      </c>
      <c r="J471" s="77">
        <f t="shared" si="64"/>
        <v>76.78</v>
      </c>
      <c r="K471" s="74">
        <v>3</v>
      </c>
      <c r="L471" s="74" t="s">
        <v>25</v>
      </c>
      <c r="M471" s="100"/>
      <c r="N471" s="98"/>
    </row>
    <row r="472" s="9" customFormat="1" ht="16" customHeight="1" spans="1:14">
      <c r="A472" s="89" t="s">
        <v>1153</v>
      </c>
      <c r="B472" s="89" t="s">
        <v>1154</v>
      </c>
      <c r="C472" s="90">
        <v>12110123</v>
      </c>
      <c r="D472" s="91" t="s">
        <v>1155</v>
      </c>
      <c r="E472" s="92" t="s">
        <v>1156</v>
      </c>
      <c r="F472" s="77">
        <v>73.7</v>
      </c>
      <c r="G472" s="66">
        <f t="shared" ref="G472:G483" si="67">F472*0.4</f>
        <v>29.48</v>
      </c>
      <c r="H472" s="77">
        <v>87.4</v>
      </c>
      <c r="I472" s="77">
        <f t="shared" ref="I472:I483" si="68">H472*0.6</f>
        <v>52.44</v>
      </c>
      <c r="J472" s="77">
        <f t="shared" si="64"/>
        <v>81.92</v>
      </c>
      <c r="K472" s="65">
        <v>1</v>
      </c>
      <c r="L472" s="92" t="s">
        <v>20</v>
      </c>
      <c r="M472" s="100"/>
      <c r="N472" s="98"/>
    </row>
    <row r="473" s="9" customFormat="1" ht="16" customHeight="1" spans="1:14">
      <c r="A473" s="93"/>
      <c r="B473" s="93"/>
      <c r="C473" s="65"/>
      <c r="D473" s="91" t="s">
        <v>1157</v>
      </c>
      <c r="E473" s="92" t="s">
        <v>1158</v>
      </c>
      <c r="F473" s="77">
        <v>69.9</v>
      </c>
      <c r="G473" s="66">
        <f t="shared" si="67"/>
        <v>27.96</v>
      </c>
      <c r="H473" s="77">
        <v>83.4</v>
      </c>
      <c r="I473" s="77">
        <f t="shared" si="68"/>
        <v>50.04</v>
      </c>
      <c r="J473" s="77">
        <f t="shared" ref="J472:J483" si="69">G473+I473</f>
        <v>78</v>
      </c>
      <c r="K473" s="65">
        <v>2</v>
      </c>
      <c r="L473" s="92" t="s">
        <v>20</v>
      </c>
      <c r="M473" s="100"/>
      <c r="N473" s="98"/>
    </row>
    <row r="474" s="9" customFormat="1" ht="16" customHeight="1" spans="1:14">
      <c r="A474" s="93"/>
      <c r="B474" s="93"/>
      <c r="C474" s="65"/>
      <c r="D474" s="91" t="s">
        <v>1159</v>
      </c>
      <c r="E474" s="92" t="s">
        <v>1160</v>
      </c>
      <c r="F474" s="77">
        <v>66.1</v>
      </c>
      <c r="G474" s="66">
        <f t="shared" si="67"/>
        <v>26.44</v>
      </c>
      <c r="H474" s="77">
        <v>81</v>
      </c>
      <c r="I474" s="77">
        <f t="shared" si="68"/>
        <v>48.6</v>
      </c>
      <c r="J474" s="77">
        <f t="shared" si="69"/>
        <v>75.04</v>
      </c>
      <c r="K474" s="65">
        <v>3</v>
      </c>
      <c r="L474" s="74" t="s">
        <v>25</v>
      </c>
      <c r="M474" s="100"/>
      <c r="N474" s="98"/>
    </row>
    <row r="475" s="9" customFormat="1" ht="16" customHeight="1" spans="1:14">
      <c r="A475" s="93"/>
      <c r="B475" s="93"/>
      <c r="C475" s="17"/>
      <c r="D475" s="91" t="s">
        <v>1161</v>
      </c>
      <c r="E475" s="92" t="s">
        <v>1162</v>
      </c>
      <c r="F475" s="77">
        <v>67.2</v>
      </c>
      <c r="G475" s="66">
        <f t="shared" si="67"/>
        <v>26.88</v>
      </c>
      <c r="H475" s="77">
        <v>80</v>
      </c>
      <c r="I475" s="77">
        <f t="shared" si="68"/>
        <v>48</v>
      </c>
      <c r="J475" s="77">
        <f t="shared" si="69"/>
        <v>74.88</v>
      </c>
      <c r="K475" s="65">
        <v>4</v>
      </c>
      <c r="L475" s="74" t="s">
        <v>25</v>
      </c>
      <c r="M475" s="100"/>
      <c r="N475" s="98"/>
    </row>
    <row r="476" s="9" customFormat="1" ht="16" customHeight="1" spans="1:14">
      <c r="A476" s="93"/>
      <c r="B476" s="93"/>
      <c r="C476" s="17"/>
      <c r="D476" s="91" t="s">
        <v>1163</v>
      </c>
      <c r="E476" s="92" t="s">
        <v>1164</v>
      </c>
      <c r="F476" s="77">
        <v>68.6</v>
      </c>
      <c r="G476" s="66">
        <f t="shared" si="67"/>
        <v>27.44</v>
      </c>
      <c r="H476" s="77">
        <v>78.2</v>
      </c>
      <c r="I476" s="77">
        <f t="shared" si="68"/>
        <v>46.92</v>
      </c>
      <c r="J476" s="77">
        <f t="shared" si="69"/>
        <v>74.36</v>
      </c>
      <c r="K476" s="65">
        <v>5</v>
      </c>
      <c r="L476" s="74" t="s">
        <v>25</v>
      </c>
      <c r="M476" s="100"/>
      <c r="N476" s="98"/>
    </row>
    <row r="477" s="9" customFormat="1" ht="16" customHeight="1" spans="1:14">
      <c r="A477" s="94"/>
      <c r="B477" s="94"/>
      <c r="C477" s="17"/>
      <c r="D477" s="91" t="s">
        <v>1165</v>
      </c>
      <c r="E477" s="92" t="s">
        <v>1166</v>
      </c>
      <c r="F477" s="77">
        <v>67.5</v>
      </c>
      <c r="G477" s="66">
        <f t="shared" si="67"/>
        <v>27</v>
      </c>
      <c r="H477" s="77">
        <v>74.8</v>
      </c>
      <c r="I477" s="77">
        <f t="shared" si="68"/>
        <v>44.88</v>
      </c>
      <c r="J477" s="77">
        <f t="shared" si="69"/>
        <v>71.88</v>
      </c>
      <c r="K477" s="65">
        <v>6</v>
      </c>
      <c r="L477" s="74" t="s">
        <v>25</v>
      </c>
      <c r="M477" s="100"/>
      <c r="N477" s="98"/>
    </row>
    <row r="478" s="9" customFormat="1" ht="16" customHeight="1" spans="1:14">
      <c r="A478" s="89" t="s">
        <v>1153</v>
      </c>
      <c r="B478" s="89" t="s">
        <v>1167</v>
      </c>
      <c r="C478" s="95">
        <v>12110124</v>
      </c>
      <c r="D478" s="96" t="s">
        <v>1168</v>
      </c>
      <c r="E478" s="92" t="s">
        <v>1169</v>
      </c>
      <c r="F478" s="66">
        <v>82.1</v>
      </c>
      <c r="G478" s="66">
        <f t="shared" si="67"/>
        <v>32.84</v>
      </c>
      <c r="H478" s="77">
        <v>83.2</v>
      </c>
      <c r="I478" s="77">
        <f t="shared" si="68"/>
        <v>49.92</v>
      </c>
      <c r="J478" s="77">
        <f t="shared" si="69"/>
        <v>82.76</v>
      </c>
      <c r="K478" s="65">
        <v>1</v>
      </c>
      <c r="L478" s="92" t="s">
        <v>20</v>
      </c>
      <c r="M478" s="100"/>
      <c r="N478" s="98"/>
    </row>
    <row r="479" s="9" customFormat="1" ht="16" customHeight="1" spans="1:14">
      <c r="A479" s="93"/>
      <c r="B479" s="93"/>
      <c r="C479" s="97"/>
      <c r="D479" s="96" t="s">
        <v>1170</v>
      </c>
      <c r="E479" s="92" t="s">
        <v>1171</v>
      </c>
      <c r="F479" s="66">
        <v>80.4</v>
      </c>
      <c r="G479" s="66">
        <f t="shared" si="67"/>
        <v>32.16</v>
      </c>
      <c r="H479" s="77">
        <v>82.4</v>
      </c>
      <c r="I479" s="77">
        <f t="shared" si="68"/>
        <v>49.44</v>
      </c>
      <c r="J479" s="77">
        <f t="shared" si="69"/>
        <v>81.6</v>
      </c>
      <c r="K479" s="65">
        <v>2</v>
      </c>
      <c r="L479" s="92" t="s">
        <v>20</v>
      </c>
      <c r="M479" s="100"/>
      <c r="N479" s="98"/>
    </row>
    <row r="480" s="9" customFormat="1" ht="16" customHeight="1" spans="1:14">
      <c r="A480" s="93"/>
      <c r="B480" s="93"/>
      <c r="C480" s="97"/>
      <c r="D480" s="96" t="s">
        <v>1172</v>
      </c>
      <c r="E480" s="92" t="s">
        <v>1173</v>
      </c>
      <c r="F480" s="66">
        <v>79.4</v>
      </c>
      <c r="G480" s="66">
        <f t="shared" si="67"/>
        <v>31.76</v>
      </c>
      <c r="H480" s="77">
        <v>81</v>
      </c>
      <c r="I480" s="77">
        <f t="shared" si="68"/>
        <v>48.6</v>
      </c>
      <c r="J480" s="77">
        <f t="shared" si="69"/>
        <v>80.36</v>
      </c>
      <c r="K480" s="65">
        <v>3</v>
      </c>
      <c r="L480" s="74" t="s">
        <v>25</v>
      </c>
      <c r="M480" s="100"/>
      <c r="N480" s="98"/>
    </row>
    <row r="481" s="9" customFormat="1" ht="16" customHeight="1" spans="1:14">
      <c r="A481" s="93"/>
      <c r="B481" s="93"/>
      <c r="C481" s="97"/>
      <c r="D481" s="96" t="s">
        <v>1174</v>
      </c>
      <c r="E481" s="92" t="s">
        <v>1175</v>
      </c>
      <c r="F481" s="66">
        <v>79</v>
      </c>
      <c r="G481" s="66">
        <f t="shared" si="67"/>
        <v>31.6</v>
      </c>
      <c r="H481" s="77">
        <v>79.6</v>
      </c>
      <c r="I481" s="77">
        <f t="shared" si="68"/>
        <v>47.76</v>
      </c>
      <c r="J481" s="77">
        <f t="shared" si="69"/>
        <v>79.36</v>
      </c>
      <c r="K481" s="65">
        <v>4</v>
      </c>
      <c r="L481" s="74" t="s">
        <v>25</v>
      </c>
      <c r="M481" s="100"/>
      <c r="N481" s="98"/>
    </row>
    <row r="482" s="9" customFormat="1" ht="16" customHeight="1" spans="1:14">
      <c r="A482" s="93"/>
      <c r="B482" s="93"/>
      <c r="C482" s="97"/>
      <c r="D482" s="96" t="s">
        <v>1176</v>
      </c>
      <c r="E482" s="92" t="s">
        <v>1177</v>
      </c>
      <c r="F482" s="66">
        <v>79.3</v>
      </c>
      <c r="G482" s="66">
        <f t="shared" si="67"/>
        <v>31.72</v>
      </c>
      <c r="H482" s="77">
        <v>79.4</v>
      </c>
      <c r="I482" s="77">
        <f t="shared" si="68"/>
        <v>47.64</v>
      </c>
      <c r="J482" s="77">
        <f t="shared" si="69"/>
        <v>79.36</v>
      </c>
      <c r="K482" s="65">
        <v>4</v>
      </c>
      <c r="L482" s="74" t="s">
        <v>25</v>
      </c>
      <c r="M482" s="100"/>
      <c r="N482" s="98"/>
    </row>
    <row r="483" s="9" customFormat="1" ht="16" customHeight="1" spans="1:14">
      <c r="A483" s="94"/>
      <c r="B483" s="94"/>
      <c r="C483" s="97"/>
      <c r="D483" s="96" t="s">
        <v>1178</v>
      </c>
      <c r="E483" s="92" t="s">
        <v>1179</v>
      </c>
      <c r="F483" s="66">
        <v>80.9</v>
      </c>
      <c r="G483" s="66">
        <f t="shared" si="67"/>
        <v>32.36</v>
      </c>
      <c r="H483" s="77">
        <v>78</v>
      </c>
      <c r="I483" s="77">
        <f t="shared" si="68"/>
        <v>46.8</v>
      </c>
      <c r="J483" s="77">
        <f t="shared" si="69"/>
        <v>79.16</v>
      </c>
      <c r="K483" s="65">
        <v>6</v>
      </c>
      <c r="L483" s="74" t="s">
        <v>25</v>
      </c>
      <c r="M483" s="100"/>
      <c r="N483" s="98"/>
    </row>
    <row r="484" spans="4:14">
      <c r="D484" s="2"/>
      <c r="E484" s="2"/>
      <c r="F484" s="98"/>
      <c r="G484" s="98"/>
      <c r="H484" s="98"/>
      <c r="I484" s="98"/>
      <c r="J484" s="98"/>
      <c r="K484" s="98"/>
      <c r="L484" s="98"/>
      <c r="M484" s="2"/>
      <c r="N484" s="2"/>
    </row>
    <row r="485" spans="4:14">
      <c r="D485" s="2"/>
      <c r="E485" s="2"/>
      <c r="F485" s="2"/>
      <c r="G485" s="2"/>
      <c r="H485" s="98"/>
      <c r="I485" s="98"/>
      <c r="J485" s="98"/>
      <c r="K485" s="98"/>
      <c r="L485" s="98"/>
      <c r="M485" s="2"/>
      <c r="N485" s="2"/>
    </row>
  </sheetData>
  <mergeCells count="331">
    <mergeCell ref="A2:M2"/>
    <mergeCell ref="A4:A8"/>
    <mergeCell ref="A9:A11"/>
    <mergeCell ref="A12:A13"/>
    <mergeCell ref="A14:A18"/>
    <mergeCell ref="A19:A20"/>
    <mergeCell ref="A21:A23"/>
    <mergeCell ref="A24:A26"/>
    <mergeCell ref="A27:A29"/>
    <mergeCell ref="A30:A32"/>
    <mergeCell ref="A33:A35"/>
    <mergeCell ref="A36:A37"/>
    <mergeCell ref="A38:A39"/>
    <mergeCell ref="A40:A45"/>
    <mergeCell ref="A46:A48"/>
    <mergeCell ref="A49:A54"/>
    <mergeCell ref="A55:A57"/>
    <mergeCell ref="A58:A62"/>
    <mergeCell ref="A63:A65"/>
    <mergeCell ref="A67:A72"/>
    <mergeCell ref="A73:A75"/>
    <mergeCell ref="A76:A78"/>
    <mergeCell ref="A79:A81"/>
    <mergeCell ref="A82:A83"/>
    <mergeCell ref="A84:A86"/>
    <mergeCell ref="A87:A88"/>
    <mergeCell ref="A90:A92"/>
    <mergeCell ref="A93:A98"/>
    <mergeCell ref="A99:A101"/>
    <mergeCell ref="A102:A104"/>
    <mergeCell ref="A105:A107"/>
    <mergeCell ref="A108:A113"/>
    <mergeCell ref="A115:A116"/>
    <mergeCell ref="A117:A122"/>
    <mergeCell ref="A123:A134"/>
    <mergeCell ref="A135:A145"/>
    <mergeCell ref="A146:A148"/>
    <mergeCell ref="A149:A151"/>
    <mergeCell ref="A152:A154"/>
    <mergeCell ref="A155:A157"/>
    <mergeCell ref="A158:A160"/>
    <mergeCell ref="A161:A163"/>
    <mergeCell ref="A165:A167"/>
    <mergeCell ref="A168:A171"/>
    <mergeCell ref="A172:A174"/>
    <mergeCell ref="A175:A177"/>
    <mergeCell ref="A178:A180"/>
    <mergeCell ref="A181:A183"/>
    <mergeCell ref="A184:A186"/>
    <mergeCell ref="A187:A189"/>
    <mergeCell ref="A190:A192"/>
    <mergeCell ref="A193:A195"/>
    <mergeCell ref="A196:A198"/>
    <mergeCell ref="A199:A201"/>
    <mergeCell ref="A202:A204"/>
    <mergeCell ref="A205:A222"/>
    <mergeCell ref="A223:A229"/>
    <mergeCell ref="A230:A232"/>
    <mergeCell ref="A233:A235"/>
    <mergeCell ref="A236:A238"/>
    <mergeCell ref="A239:A241"/>
    <mergeCell ref="A242:A245"/>
    <mergeCell ref="A246:A249"/>
    <mergeCell ref="A250:A252"/>
    <mergeCell ref="A253:A256"/>
    <mergeCell ref="A258:A262"/>
    <mergeCell ref="A263:A268"/>
    <mergeCell ref="A269:A271"/>
    <mergeCell ref="A272:A274"/>
    <mergeCell ref="A275:A277"/>
    <mergeCell ref="A278:A280"/>
    <mergeCell ref="A281:A283"/>
    <mergeCell ref="A284:A292"/>
    <mergeCell ref="A293:A307"/>
    <mergeCell ref="A308:A310"/>
    <mergeCell ref="A312:A314"/>
    <mergeCell ref="A315:A317"/>
    <mergeCell ref="A318:A320"/>
    <mergeCell ref="A321:A323"/>
    <mergeCell ref="A324:A326"/>
    <mergeCell ref="A327:A329"/>
    <mergeCell ref="A330:A332"/>
    <mergeCell ref="A333:A335"/>
    <mergeCell ref="A336:A344"/>
    <mergeCell ref="A345:A353"/>
    <mergeCell ref="A354:A362"/>
    <mergeCell ref="A363:A368"/>
    <mergeCell ref="A369:A371"/>
    <mergeCell ref="A372:A374"/>
    <mergeCell ref="A375:A377"/>
    <mergeCell ref="A378:A380"/>
    <mergeCell ref="A381:A383"/>
    <mergeCell ref="A384:A386"/>
    <mergeCell ref="A387:A389"/>
    <mergeCell ref="A390:A392"/>
    <mergeCell ref="A393:A395"/>
    <mergeCell ref="A396:A398"/>
    <mergeCell ref="A399:A401"/>
    <mergeCell ref="A402:A404"/>
    <mergeCell ref="A405:A407"/>
    <mergeCell ref="A408:A410"/>
    <mergeCell ref="A411:A414"/>
    <mergeCell ref="A415:A417"/>
    <mergeCell ref="A418:A423"/>
    <mergeCell ref="A424:A426"/>
    <mergeCell ref="A427:A444"/>
    <mergeCell ref="A445:A462"/>
    <mergeCell ref="A463:A468"/>
    <mergeCell ref="A469:A471"/>
    <mergeCell ref="A472:A477"/>
    <mergeCell ref="A478:A483"/>
    <mergeCell ref="B4:B8"/>
    <mergeCell ref="B9:B11"/>
    <mergeCell ref="B12:B13"/>
    <mergeCell ref="B14:B18"/>
    <mergeCell ref="B19:B20"/>
    <mergeCell ref="B21:B23"/>
    <mergeCell ref="B24:B26"/>
    <mergeCell ref="B27:B29"/>
    <mergeCell ref="B30:B32"/>
    <mergeCell ref="B33:B35"/>
    <mergeCell ref="B36:B37"/>
    <mergeCell ref="B38:B39"/>
    <mergeCell ref="B40:B45"/>
    <mergeCell ref="B46:B48"/>
    <mergeCell ref="B49:B54"/>
    <mergeCell ref="B55:B57"/>
    <mergeCell ref="B58:B62"/>
    <mergeCell ref="B63:B65"/>
    <mergeCell ref="B67:B72"/>
    <mergeCell ref="B73:B75"/>
    <mergeCell ref="B76:B78"/>
    <mergeCell ref="B79:B81"/>
    <mergeCell ref="B82:B83"/>
    <mergeCell ref="B84:B86"/>
    <mergeCell ref="B87:B88"/>
    <mergeCell ref="B90:B92"/>
    <mergeCell ref="B93:B98"/>
    <mergeCell ref="B99:B101"/>
    <mergeCell ref="B102:B104"/>
    <mergeCell ref="B105:B107"/>
    <mergeCell ref="B108:B113"/>
    <mergeCell ref="B115:B116"/>
    <mergeCell ref="B117:B122"/>
    <mergeCell ref="B123:B134"/>
    <mergeCell ref="B135:B145"/>
    <mergeCell ref="B146:B148"/>
    <mergeCell ref="B149:B151"/>
    <mergeCell ref="B152:B154"/>
    <mergeCell ref="B155:B157"/>
    <mergeCell ref="B158:B160"/>
    <mergeCell ref="B161:B163"/>
    <mergeCell ref="B165:B167"/>
    <mergeCell ref="B168:B171"/>
    <mergeCell ref="B172:B174"/>
    <mergeCell ref="B175:B177"/>
    <mergeCell ref="B178:B180"/>
    <mergeCell ref="B181:B183"/>
    <mergeCell ref="B184:B186"/>
    <mergeCell ref="B187:B189"/>
    <mergeCell ref="B190:B192"/>
    <mergeCell ref="B193:B195"/>
    <mergeCell ref="B196:B198"/>
    <mergeCell ref="B199:B201"/>
    <mergeCell ref="B202:B204"/>
    <mergeCell ref="B205:B222"/>
    <mergeCell ref="B223:B229"/>
    <mergeCell ref="B230:B232"/>
    <mergeCell ref="B233:B235"/>
    <mergeCell ref="B236:B238"/>
    <mergeCell ref="B239:B241"/>
    <mergeCell ref="B242:B245"/>
    <mergeCell ref="B246:B249"/>
    <mergeCell ref="B250:B252"/>
    <mergeCell ref="B253:B256"/>
    <mergeCell ref="B258:B262"/>
    <mergeCell ref="B263:B268"/>
    <mergeCell ref="B269:B271"/>
    <mergeCell ref="B272:B274"/>
    <mergeCell ref="B275:B277"/>
    <mergeCell ref="B278:B280"/>
    <mergeCell ref="B281:B283"/>
    <mergeCell ref="B284:B292"/>
    <mergeCell ref="B293:B307"/>
    <mergeCell ref="B308:B310"/>
    <mergeCell ref="B312:B314"/>
    <mergeCell ref="B315:B317"/>
    <mergeCell ref="B318:B320"/>
    <mergeCell ref="B321:B323"/>
    <mergeCell ref="B324:B326"/>
    <mergeCell ref="B327:B329"/>
    <mergeCell ref="B330:B332"/>
    <mergeCell ref="B333:B335"/>
    <mergeCell ref="B336:B344"/>
    <mergeCell ref="B345:B353"/>
    <mergeCell ref="B354:B362"/>
    <mergeCell ref="B363:B368"/>
    <mergeCell ref="B369:B371"/>
    <mergeCell ref="B372:B374"/>
    <mergeCell ref="B375:B377"/>
    <mergeCell ref="B378:B380"/>
    <mergeCell ref="B381:B383"/>
    <mergeCell ref="B384:B386"/>
    <mergeCell ref="B387:B389"/>
    <mergeCell ref="B390:B392"/>
    <mergeCell ref="B393:B395"/>
    <mergeCell ref="B396:B398"/>
    <mergeCell ref="B399:B401"/>
    <mergeCell ref="B402:B404"/>
    <mergeCell ref="B405:B407"/>
    <mergeCell ref="B408:B410"/>
    <mergeCell ref="B411:B414"/>
    <mergeCell ref="B415:B417"/>
    <mergeCell ref="B418:B423"/>
    <mergeCell ref="B424:B426"/>
    <mergeCell ref="B427:B444"/>
    <mergeCell ref="B445:B462"/>
    <mergeCell ref="B463:B468"/>
    <mergeCell ref="B469:B471"/>
    <mergeCell ref="B472:B477"/>
    <mergeCell ref="B478:B483"/>
    <mergeCell ref="C4:C8"/>
    <mergeCell ref="C9:C11"/>
    <mergeCell ref="C12:C13"/>
    <mergeCell ref="C14:C18"/>
    <mergeCell ref="C19:C20"/>
    <mergeCell ref="C21:C23"/>
    <mergeCell ref="C24:C26"/>
    <mergeCell ref="C27:C29"/>
    <mergeCell ref="C30:C32"/>
    <mergeCell ref="C33:C35"/>
    <mergeCell ref="C36:C37"/>
    <mergeCell ref="C38:C39"/>
    <mergeCell ref="C40:C45"/>
    <mergeCell ref="C46:C48"/>
    <mergeCell ref="C49:C54"/>
    <mergeCell ref="C55:C57"/>
    <mergeCell ref="C58:C62"/>
    <mergeCell ref="C63:C65"/>
    <mergeCell ref="C67:C72"/>
    <mergeCell ref="C73:C75"/>
    <mergeCell ref="C76:C78"/>
    <mergeCell ref="C79:C81"/>
    <mergeCell ref="C82:C83"/>
    <mergeCell ref="C84:C86"/>
    <mergeCell ref="C87:C88"/>
    <mergeCell ref="C90:C92"/>
    <mergeCell ref="C93:C98"/>
    <mergeCell ref="C99:C101"/>
    <mergeCell ref="C102:C104"/>
    <mergeCell ref="C105:C107"/>
    <mergeCell ref="C108:C113"/>
    <mergeCell ref="C115:C116"/>
    <mergeCell ref="C117:C122"/>
    <mergeCell ref="C123:C134"/>
    <mergeCell ref="C135:C145"/>
    <mergeCell ref="C146:C148"/>
    <mergeCell ref="C149:C151"/>
    <mergeCell ref="C152:C154"/>
    <mergeCell ref="C155:C157"/>
    <mergeCell ref="C158:C160"/>
    <mergeCell ref="C161:C163"/>
    <mergeCell ref="C165:C167"/>
    <mergeCell ref="C168:C171"/>
    <mergeCell ref="C172:C174"/>
    <mergeCell ref="C175:C177"/>
    <mergeCell ref="C178:C180"/>
    <mergeCell ref="C181:C183"/>
    <mergeCell ref="C184:C186"/>
    <mergeCell ref="C187:C189"/>
    <mergeCell ref="C190:C192"/>
    <mergeCell ref="C193:C195"/>
    <mergeCell ref="C196:C198"/>
    <mergeCell ref="C199:C201"/>
    <mergeCell ref="C202:C204"/>
    <mergeCell ref="C205:C222"/>
    <mergeCell ref="C223:C229"/>
    <mergeCell ref="C230:C232"/>
    <mergeCell ref="C233:C235"/>
    <mergeCell ref="C236:C238"/>
    <mergeCell ref="C239:C241"/>
    <mergeCell ref="C242:C245"/>
    <mergeCell ref="C246:C249"/>
    <mergeCell ref="C250:C252"/>
    <mergeCell ref="C253:C256"/>
    <mergeCell ref="C258:C262"/>
    <mergeCell ref="C263:C268"/>
    <mergeCell ref="C269:C271"/>
    <mergeCell ref="C272:C274"/>
    <mergeCell ref="C275:C277"/>
    <mergeCell ref="C278:C280"/>
    <mergeCell ref="C281:C283"/>
    <mergeCell ref="C284:C292"/>
    <mergeCell ref="C293:C307"/>
    <mergeCell ref="C308:C310"/>
    <mergeCell ref="C312:C314"/>
    <mergeCell ref="C315:C317"/>
    <mergeCell ref="C318:C320"/>
    <mergeCell ref="C321:C323"/>
    <mergeCell ref="C324:C326"/>
    <mergeCell ref="C327:C329"/>
    <mergeCell ref="C330:C332"/>
    <mergeCell ref="C333:C335"/>
    <mergeCell ref="C336:C344"/>
    <mergeCell ref="C345:C353"/>
    <mergeCell ref="C354:C362"/>
    <mergeCell ref="C363:C368"/>
    <mergeCell ref="C369:C371"/>
    <mergeCell ref="C372:C374"/>
    <mergeCell ref="C375:C377"/>
    <mergeCell ref="C378:C380"/>
    <mergeCell ref="C381:C383"/>
    <mergeCell ref="C384:C386"/>
    <mergeCell ref="C387:C389"/>
    <mergeCell ref="C390:C392"/>
    <mergeCell ref="C393:C395"/>
    <mergeCell ref="C396:C398"/>
    <mergeCell ref="C399:C401"/>
    <mergeCell ref="C402:C404"/>
    <mergeCell ref="C405:C407"/>
    <mergeCell ref="C408:C410"/>
    <mergeCell ref="C411:C414"/>
    <mergeCell ref="C415:C417"/>
    <mergeCell ref="C418:C423"/>
    <mergeCell ref="C424:C426"/>
    <mergeCell ref="C427:C444"/>
    <mergeCell ref="C445:C462"/>
    <mergeCell ref="C463:C468"/>
    <mergeCell ref="C469:C471"/>
    <mergeCell ref="C472:C477"/>
    <mergeCell ref="C478:C483"/>
  </mergeCells>
  <conditionalFormatting sqref="E4:E167">
    <cfRule type="duplicateValues" dxfId="0" priority="1"/>
  </conditionalFormatting>
  <pageMargins left="0.236111111111111" right="0.236111111111111" top="0.357638888888889" bottom="0.35763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最终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GYT</cp:lastModifiedBy>
  <dcterms:created xsi:type="dcterms:W3CDTF">2022-08-15T02:22:00Z</dcterms:created>
  <dcterms:modified xsi:type="dcterms:W3CDTF">2022-08-17T02:56:12Z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C1F0BFFDFB3D4946B286D8527B43DE39</vt:lpwstr>
  </property>
  <property fmtid="{D5CDD505-2E9C-101B-9397-08002B2CF9AE}" pid="3" name="KSOProductBuildVer">
    <vt:lpwstr>2052-11.1.0.12313</vt:lpwstr>
  </property>
</Properties>
</file>