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Sheet1!$A$3:$K$110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<sst xmlns="http://schemas.openxmlformats.org/spreadsheetml/2006/main" count="186" uniqueCount="164">
  <si>
    <r>
      <rPr>
        <sz val="14"/>
        <color theme="1"/>
        <rFont val="黑体"/>
        <charset val="134"/>
      </rPr>
      <t>附件</t>
    </r>
  </si>
  <si>
    <r>
      <rPr>
        <sz val="16"/>
        <color theme="1"/>
        <rFont val="宋体"/>
        <charset val="134"/>
      </rPr>
      <t>四川省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宋体"/>
        <charset val="134"/>
      </rPr>
      <t>年新能源汽车推广应用国家补助资金地方公示车辆信息表</t>
    </r>
  </si>
  <si>
    <r>
      <rPr>
        <sz val="12"/>
        <rFont val="仿宋_GB2312"/>
        <charset val="134"/>
      </rPr>
      <t>年份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</si>
  <si>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</si>
  <si>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车辆生产企业</t>
    </r>
  </si>
  <si>
    <r>
      <rPr>
        <sz val="12"/>
        <rFont val="仿宋_GB2312"/>
        <charset val="134"/>
      </rPr>
      <t>车辆型号</t>
    </r>
  </si>
  <si>
    <r>
      <rPr>
        <sz val="12"/>
        <rFont val="仿宋_GB2312"/>
        <charset val="134"/>
      </rPr>
      <t>企业申报新能源汽车（辆）</t>
    </r>
  </si>
  <si>
    <r>
      <rPr>
        <sz val="12"/>
        <rFont val="仿宋_GB2312"/>
        <charset val="134"/>
      </rPr>
      <t>企业申请补助资金（万元）</t>
    </r>
  </si>
  <si>
    <r>
      <rPr>
        <sz val="12"/>
        <rFont val="仿宋_GB2312"/>
        <charset val="134"/>
      </rPr>
      <t>地方审核情况</t>
    </r>
  </si>
  <si>
    <r>
      <rPr>
        <sz val="12"/>
        <rFont val="仿宋_GB2312"/>
        <charset val="134"/>
      </rPr>
      <t>地方实地核查情况</t>
    </r>
  </si>
  <si>
    <r>
      <rPr>
        <sz val="12"/>
        <rFont val="仿宋_GB2312"/>
        <charset val="134"/>
      </rPr>
      <t>地方拟申报新能源汽车（辆）</t>
    </r>
  </si>
  <si>
    <r>
      <rPr>
        <sz val="12"/>
        <rFont val="仿宋_GB2312"/>
        <charset val="134"/>
      </rPr>
      <t>地方拟申请补助资金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（万元）</t>
    </r>
  </si>
  <si>
    <r>
      <rPr>
        <sz val="12"/>
        <rFont val="仿宋_GB2312"/>
        <charset val="134"/>
      </rPr>
      <t>备注</t>
    </r>
  </si>
  <si>
    <r>
      <rPr>
        <sz val="12"/>
        <rFont val="仿宋_GB2312"/>
        <charset val="134"/>
      </rPr>
      <t>总计</t>
    </r>
  </si>
  <si>
    <r>
      <rPr>
        <sz val="12"/>
        <rFont val="宋体"/>
        <charset val="134"/>
      </rPr>
      <t>四川江淮汽车有限公司</t>
    </r>
  </si>
  <si>
    <r>
      <rPr>
        <sz val="12"/>
        <rFont val="宋体"/>
        <charset val="134"/>
      </rPr>
      <t>小计</t>
    </r>
  </si>
  <si>
    <t>HFC1040EV1N</t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</si>
  <si>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辆收款凭证不合格</t>
    </r>
  </si>
  <si>
    <t>HFC1043EV1N</t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</si>
  <si>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辆收款凭证不合格</t>
    </r>
  </si>
  <si>
    <t>HFC3110EV1N</t>
  </si>
  <si>
    <t>HFC5040XXYEV1N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</si>
  <si>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辆收款凭证不合格</t>
    </r>
  </si>
  <si>
    <t>HFC5043XTYEV1N</t>
  </si>
  <si>
    <t>HFC5043XXYEV1N</t>
  </si>
  <si>
    <r>
      <rPr>
        <sz val="12"/>
        <rFont val="Times New Roman"/>
        <charset val="134"/>
      </rPr>
      <t>44</t>
    </r>
    <r>
      <rPr>
        <sz val="12"/>
        <rFont val="宋体"/>
        <charset val="134"/>
      </rPr>
      <t>辆收款凭证不合格</t>
    </r>
  </si>
  <si>
    <r>
      <rPr>
        <sz val="11"/>
        <rFont val="宋体"/>
        <charset val="134"/>
      </rPr>
      <t>四川全义环境装备有限公司</t>
    </r>
  </si>
  <si>
    <t>XQY5030TYHEV</t>
  </si>
  <si>
    <r>
      <rPr>
        <sz val="12"/>
        <rFont val="Times New Roman"/>
        <charset val="134"/>
      </rPr>
      <t>36</t>
    </r>
    <r>
      <rPr>
        <sz val="12"/>
        <rFont val="宋体"/>
        <charset val="134"/>
      </rPr>
      <t>辆未接入国家里程平台</t>
    </r>
  </si>
  <si>
    <t>XQY5031ZLJEV</t>
  </si>
  <si>
    <r>
      <rPr>
        <sz val="12"/>
        <rFont val="Times New Roman"/>
        <charset val="134"/>
      </rPr>
      <t>17</t>
    </r>
    <r>
      <rPr>
        <sz val="12"/>
        <rFont val="宋体"/>
        <charset val="134"/>
      </rPr>
      <t>辆未接入国家里程平台</t>
    </r>
  </si>
  <si>
    <t>XQY5180GXSEVA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</si>
  <si>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辆未接入国家里程平台</t>
    </r>
  </si>
  <si>
    <r>
      <rPr>
        <sz val="11"/>
        <rFont val="宋体"/>
        <charset val="134"/>
      </rPr>
      <t>四川南骏汽车集团有限公司</t>
    </r>
  </si>
  <si>
    <r>
      <rPr>
        <sz val="11"/>
        <rFont val="等线"/>
        <charset val="134"/>
      </rPr>
      <t>小计</t>
    </r>
  </si>
  <si>
    <t>NJA1030SDE30BEV</t>
  </si>
  <si>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收款凭证不合格</t>
    </r>
  </si>
  <si>
    <t>NJA1030SDG36BEV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</si>
  <si>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收款凭证不合格</t>
    </r>
  </si>
  <si>
    <t>NJA3090EDH32BEV</t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</si>
  <si>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收款凭证不合格</t>
    </r>
  </si>
  <si>
    <t>NJA3120EDH32BEV</t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</si>
  <si>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收款凭证不合格</t>
    </r>
  </si>
  <si>
    <t>NJA5030CCYSDE30BEV</t>
  </si>
  <si>
    <t>NJA5030CCYSDG36BEV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</si>
  <si>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收款凭证不合格</t>
    </r>
  </si>
  <si>
    <t>NJA5030XXYSDE30BEV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</si>
  <si>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收款凭证不合格</t>
    </r>
  </si>
  <si>
    <t>NJA5031XLCSDE30BEV</t>
  </si>
  <si>
    <t>NJA5040CCYPDF33BEV</t>
  </si>
  <si>
    <r>
      <rPr>
        <sz val="12"/>
        <rFont val="宋体"/>
        <charset val="134"/>
      </rPr>
      <t>现代商用汽车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中国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</si>
  <si>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t>CHM1042ZDC33BEV</t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</si>
  <si>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辆收款凭证不合格</t>
    </r>
  </si>
  <si>
    <t>CHM5042CCYZDC33BEV</t>
  </si>
  <si>
    <r>
      <rPr>
        <sz val="12"/>
        <rFont val="Times New Roman"/>
        <charset val="134"/>
      </rPr>
      <t>33</t>
    </r>
    <r>
      <rPr>
        <sz val="12"/>
        <rFont val="宋体"/>
        <charset val="134"/>
      </rPr>
      <t>辆收款凭证不合格</t>
    </r>
  </si>
  <si>
    <t>CHM5042XLCZDC33BEV</t>
  </si>
  <si>
    <t>CHM5042XXYZDC33BEV</t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</si>
  <si>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辆收款凭证不合格</t>
    </r>
  </si>
  <si>
    <t>CHM5043XXYZDC33BEV</t>
  </si>
  <si>
    <r>
      <rPr>
        <sz val="12"/>
        <rFont val="Times New Roman"/>
        <charset val="134"/>
      </rPr>
      <t>26</t>
    </r>
    <r>
      <rPr>
        <sz val="12"/>
        <rFont val="宋体"/>
        <charset val="134"/>
      </rPr>
      <t>辆收款凭证不合格</t>
    </r>
  </si>
  <si>
    <t>CHM5045XLCZDC33BEV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</si>
  <si>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辆收款凭证不合格</t>
    </r>
  </si>
  <si>
    <t>CHM5045XXYZDC33BEV</t>
  </si>
  <si>
    <r>
      <rPr>
        <sz val="12"/>
        <rFont val="Times New Roman"/>
        <charset val="134"/>
      </rPr>
      <t>20</t>
    </r>
    <r>
      <rPr>
        <sz val="12"/>
        <rFont val="宋体"/>
        <charset val="134"/>
      </rPr>
      <t>辆收款凭证不合格</t>
    </r>
  </si>
  <si>
    <t>CHM5046XXYZDC33BEV</t>
  </si>
  <si>
    <r>
      <rPr>
        <sz val="12"/>
        <rFont val="宋体"/>
        <charset val="134"/>
      </rPr>
      <t>一汽丰田汽车（成都）有限公司</t>
    </r>
  </si>
  <si>
    <t xml:space="preserve">CA64652XMCHEVE6 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</si>
  <si>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辆不满足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万里要求、</t>
    </r>
    <r>
      <rPr>
        <sz val="12"/>
        <rFont val="Times New Roman"/>
        <charset val="134"/>
      </rPr>
      <t>284</t>
    </r>
    <r>
      <rPr>
        <sz val="12"/>
        <rFont val="宋体"/>
        <charset val="134"/>
      </rPr>
      <t>收款凭证不合格、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辆未接入里程平台、</t>
    </r>
    <r>
      <rPr>
        <sz val="12"/>
        <rFont val="Times New Roman"/>
        <charset val="134"/>
      </rPr>
      <t>691</t>
    </r>
    <r>
      <rPr>
        <sz val="12"/>
        <rFont val="宋体"/>
        <charset val="134"/>
      </rPr>
      <t>辆未提供收款凭证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</si>
  <si>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辆抽车未见</t>
    </r>
  </si>
  <si>
    <t>CA64654XGCHEVE6</t>
  </si>
  <si>
    <r>
      <rPr>
        <sz val="12"/>
        <rFont val="Times New Roman"/>
        <charset val="134"/>
      </rPr>
      <t>34</t>
    </r>
    <r>
      <rPr>
        <sz val="12"/>
        <rFont val="宋体"/>
        <charset val="134"/>
      </rPr>
      <t>辆收款凭证不合格、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辆未接入里程平台、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辆未提供收款凭证</t>
    </r>
  </si>
  <si>
    <r>
      <rPr>
        <sz val="11"/>
        <rFont val="Times New Roman"/>
        <charset val="134"/>
      </rPr>
      <t>3</t>
    </r>
    <r>
      <rPr>
        <sz val="11"/>
        <rFont val="等线"/>
        <charset val="134"/>
      </rPr>
      <t>辆抽车未见</t>
    </r>
  </si>
  <si>
    <r>
      <rPr>
        <sz val="12"/>
        <rFont val="宋体"/>
        <charset val="134"/>
      </rPr>
      <t>宜宾凯翼汽车有限公司</t>
    </r>
  </si>
  <si>
    <t>WHJ7001BEVFX11</t>
  </si>
  <si>
    <r>
      <rPr>
        <sz val="12"/>
        <rFont val="Times New Roman"/>
        <charset val="134"/>
      </rPr>
      <t>108</t>
    </r>
    <r>
      <rPr>
        <sz val="12"/>
        <rFont val="宋体"/>
        <charset val="134"/>
      </rPr>
      <t>辆不足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万公里、</t>
    </r>
    <r>
      <rPr>
        <sz val="12"/>
        <rFont val="Times New Roman"/>
        <charset val="134"/>
      </rPr>
      <t>21</t>
    </r>
    <r>
      <rPr>
        <sz val="12"/>
        <rFont val="宋体"/>
        <charset val="134"/>
      </rPr>
      <t>辆收款凭证不合格</t>
    </r>
  </si>
  <si>
    <r>
      <rPr>
        <sz val="12"/>
        <rFont val="宋体"/>
        <charset val="134"/>
      </rPr>
      <t>中植一客成都汽车有限公司</t>
    </r>
  </si>
  <si>
    <t>CDL6101URBEV9</t>
  </si>
  <si>
    <t>CDL6121URBEV</t>
  </si>
  <si>
    <t>CDL6121URBEV1</t>
  </si>
  <si>
    <t>CDL6600URBEV1</t>
  </si>
  <si>
    <r>
      <rPr>
        <sz val="12"/>
        <rFont val="宋体"/>
        <charset val="134"/>
      </rPr>
      <t>四川新筑通工汽车有限公司</t>
    </r>
  </si>
  <si>
    <t>TG6106GBEV4</t>
  </si>
  <si>
    <t>TG6660GBEV1</t>
  </si>
  <si>
    <t>TG6810GBEV4</t>
  </si>
  <si>
    <t>TG6850GBEV3</t>
  </si>
  <si>
    <r>
      <rPr>
        <sz val="12"/>
        <rFont val="宋体"/>
        <charset val="134"/>
      </rPr>
      <t>成都广通汽车有限公司</t>
    </r>
  </si>
  <si>
    <t>CAT5030XXYBEV1</t>
  </si>
  <si>
    <t>CAT6690CRBEV2</t>
  </si>
  <si>
    <t>CAT6690CRBEV3</t>
  </si>
  <si>
    <t>CAT6858CRBEV1</t>
  </si>
  <si>
    <r>
      <rPr>
        <sz val="12"/>
        <rFont val="宋体"/>
        <charset val="134"/>
      </rPr>
      <t>成都雅骏汽车制造有限公司</t>
    </r>
  </si>
  <si>
    <t>CTT5090TCAGD3BEV</t>
  </si>
  <si>
    <t>CTT5091ZYSGD3BEV</t>
  </si>
  <si>
    <t>CTT5180GSSBEV</t>
  </si>
  <si>
    <r>
      <rPr>
        <sz val="12"/>
        <rFont val="宋体"/>
        <charset val="134"/>
      </rPr>
      <t>今创城投（成都）环境工程有限公司</t>
    </r>
  </si>
  <si>
    <t>KTE5311ZLJHNBEV</t>
  </si>
  <si>
    <r>
      <rPr>
        <sz val="12"/>
        <rFont val="宋体"/>
        <charset val="134"/>
      </rPr>
      <t>中国重汽集团成都王牌商用车有限公司</t>
    </r>
  </si>
  <si>
    <t>ZZ3312V3267Z1BEV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</si>
  <si>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辆收款凭证不合格</t>
    </r>
  </si>
  <si>
    <t>ZZ4252V3847Z1BEV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</si>
  <si>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</si>
  <si>
    <t>ZZ4252V3847Z1SEV</t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</si>
  <si>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辆不足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辆未接入平台</t>
    </r>
  </si>
  <si>
    <t>ZZ5312GJBV3567Z1SEV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</si>
  <si>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辆不足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</si>
  <si>
    <r>
      <rPr>
        <sz val="12"/>
        <rFont val="宋体"/>
        <charset val="134"/>
      </rPr>
      <t>成都客车股份有限公司</t>
    </r>
  </si>
  <si>
    <t>CDK5070TXSBEV</t>
  </si>
  <si>
    <t>CDK5180TDYBEV</t>
  </si>
  <si>
    <t>CDK5180TXSBEV</t>
  </si>
  <si>
    <t>CDK5180ZYSBEV</t>
  </si>
  <si>
    <t>CDK5310ZLJSYEV</t>
  </si>
  <si>
    <t>CDK6116CBEV7</t>
  </si>
  <si>
    <t>CDK6126CBEV6</t>
  </si>
  <si>
    <t>CDK6660CBEV</t>
  </si>
  <si>
    <t>CDK6810CBEV2</t>
  </si>
  <si>
    <t>CDK6890CBEV</t>
  </si>
  <si>
    <r>
      <rPr>
        <sz val="12"/>
        <rFont val="宋体"/>
        <charset val="134"/>
      </rPr>
      <t>吉利四川商用车有限公司</t>
    </r>
  </si>
  <si>
    <t>DNC1047BEVK4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</si>
  <si>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辆未提供收款凭证</t>
    </r>
  </si>
  <si>
    <t>DNC1049BEVL1</t>
  </si>
  <si>
    <t>DNC1049SHEVGM1</t>
  </si>
  <si>
    <t>DNC1049SHEVGM6</t>
  </si>
  <si>
    <t>DNC5031XXYBEVGN2</t>
  </si>
  <si>
    <t>DNC5032XXYBEVM1</t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</si>
  <si>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20</t>
    </r>
    <r>
      <rPr>
        <sz val="12"/>
        <rFont val="宋体"/>
        <charset val="134"/>
      </rPr>
      <t>辆未提供收款凭证</t>
    </r>
  </si>
  <si>
    <t>DNC5032XXYBEVM2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</si>
  <si>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50</t>
    </r>
    <r>
      <rPr>
        <sz val="12"/>
        <rFont val="宋体"/>
        <charset val="134"/>
      </rPr>
      <t>辆未提供收款凭证</t>
    </r>
  </si>
  <si>
    <t>DNC5032XXYBEVM3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</si>
  <si>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8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53</t>
    </r>
    <r>
      <rPr>
        <sz val="12"/>
        <rFont val="宋体"/>
        <charset val="134"/>
      </rPr>
      <t>辆未提供收款凭证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辆重复申报</t>
    </r>
  </si>
  <si>
    <t>DNC5035XXYBEVGN2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</si>
  <si>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14</t>
    </r>
    <r>
      <rPr>
        <sz val="12"/>
        <rFont val="宋体"/>
        <charset val="134"/>
      </rPr>
      <t>辆未提供收款凭证</t>
    </r>
  </si>
  <si>
    <t>DNC5035XXYBEVM1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</si>
  <si>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4</t>
    </r>
    <r>
      <rPr>
        <sz val="12"/>
        <rFont val="宋体"/>
        <charset val="134"/>
      </rPr>
      <t>辆未提供收款凭证</t>
    </r>
  </si>
  <si>
    <t>DNC5035XXYBEVM2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</si>
  <si>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42</t>
    </r>
    <r>
      <rPr>
        <sz val="12"/>
        <rFont val="宋体"/>
        <charset val="134"/>
      </rPr>
      <t>辆未提供收款凭证</t>
    </r>
  </si>
  <si>
    <t>DNC5037XXYBEVM1</t>
  </si>
  <si>
    <r>
      <rPr>
        <sz val="12"/>
        <rFont val="Times New Roman"/>
        <charset val="134"/>
      </rPr>
      <t>39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17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146</t>
    </r>
    <r>
      <rPr>
        <sz val="12"/>
        <rFont val="宋体"/>
        <charset val="134"/>
      </rPr>
      <t>辆未提供收款凭证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辆重复申报</t>
    </r>
  </si>
  <si>
    <t>DNC5037XXYBEVM2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</si>
  <si>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50</t>
    </r>
    <r>
      <rPr>
        <sz val="12"/>
        <rFont val="宋体"/>
        <charset val="134"/>
      </rPr>
      <t>辆未提供收款凭证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辆重复申报</t>
    </r>
  </si>
  <si>
    <t>DNC5042CCYSHEVGL1</t>
  </si>
  <si>
    <t>DNC5042XLCSHEVGL2</t>
  </si>
  <si>
    <t>DNC5042XXYSHEVGL1</t>
  </si>
  <si>
    <t>DNC5047CCYBEVM1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</si>
  <si>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</si>
  <si>
    <t>DNC5047CCYBEVM5</t>
  </si>
  <si>
    <t>DNC5047XLCBEVK4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</si>
  <si>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辆里程不足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万公里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辆收款凭证不合格</t>
    </r>
  </si>
  <si>
    <t>DNC5047XXYBEVK1</t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</si>
  <si>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辆未提供收款凭证</t>
    </r>
  </si>
  <si>
    <t>DNC5047XXYBEVK4</t>
  </si>
  <si>
    <t>DNC5047XXYBEVM1</t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</si>
  <si>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辆未提供收款凭证</t>
    </r>
  </si>
  <si>
    <t>DNC5047XXYBEVM2</t>
  </si>
  <si>
    <t>DNC5049CCYSHEVGL1</t>
  </si>
  <si>
    <t>DNC5049CCYSHEVGM6</t>
  </si>
  <si>
    <t>DNC5049XLCSHEVGL1</t>
  </si>
  <si>
    <t>DNC5049XLCSHEVGM1</t>
  </si>
  <si>
    <t>DNC5049XXYBEVL1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</si>
  <si>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辆收款凭证不合格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辆未提供收款凭证</t>
    </r>
  </si>
  <si>
    <t>DNC5049XXYSHEVGL1</t>
  </si>
  <si>
    <t>DNC5049XXYSHEVGM6</t>
  </si>
  <si>
    <t>DNC6101BEVG22</t>
  </si>
  <si>
    <t>DNC6850BEVG5</t>
  </si>
  <si>
    <t>DNC6900BEVG21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</si>
</sst>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36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2"/>
      <name val="宋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仿宋_GB2312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Alignment="0">
      <alignment vertical="center"/>
    </xf>
    <xf numFmtId="0" fontId="0" fillId="0" borderId="0"/>
    <xf numFmtId="0" fontId="29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 applyAlignment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千位分隔 2" xfId="53"/>
    <cellStyle name="常规 4" xfId="54"/>
    <cellStyle name="常规 5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10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5" customHeight="1"/>
  <cols>
    <col min="1" max="1" width="7.91666666666667" style="3" customWidth="1"/>
    <col min="2" max="2" width="10.8333333333333" style="3" customWidth="1"/>
    <col min="3" max="3" width="20.3333333333333" style="4" customWidth="1"/>
    <col min="4" max="4" width="20.8333333333333" style="1" customWidth="1"/>
    <col min="5" max="5" width="11.8333333333333" style="5" customWidth="1"/>
    <col min="6" max="6" width="14.5833333333333" style="6" customWidth="1"/>
    <col min="7" max="7" width="20.25" style="7" customWidth="1"/>
    <col min="8" max="8" width="13.3333333333333" style="5" customWidth="1"/>
    <col min="9" max="9" width="14.3333333333333" style="8" customWidth="1"/>
    <col min="10" max="10" width="21.375" style="6" customWidth="1"/>
    <col min="11" max="11" width="5.41666666666667" style="9" customWidth="1"/>
    <col min="12" max="70" width="9" style="10"/>
    <col min="71" max="16384" width="9" style="1"/>
  </cols>
  <sheetData>
    <row r="1" ht="18.75" spans="1:11">
      <c r="A1" s="11" t="s">
        <v>0</v>
      </c>
      <c r="B1" s="12"/>
      <c r="C1" s="13"/>
      <c r="D1" s="13"/>
      <c r="E1" s="13"/>
      <c r="F1" s="13"/>
      <c r="G1" s="14"/>
      <c r="H1" s="13"/>
      <c r="I1" s="13"/>
      <c r="J1" s="13"/>
      <c r="K1" s="37"/>
    </row>
    <row r="2" ht="29.15" customHeight="1" spans="1:11">
      <c r="A2" s="15" t="s">
        <v>1</v>
      </c>
      <c r="B2" s="15"/>
      <c r="C2" s="15"/>
      <c r="D2" s="15"/>
      <c r="E2" s="15"/>
      <c r="F2" s="15"/>
      <c r="G2" s="16"/>
      <c r="H2" s="15"/>
      <c r="I2" s="15"/>
      <c r="J2" s="15"/>
      <c r="K2" s="38"/>
    </row>
    <row r="3" s="1" customFormat="1" ht="49" customHeight="1" spans="1:70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8" t="s">
        <v>9</v>
      </c>
      <c r="I3" s="18" t="s">
        <v>10</v>
      </c>
      <c r="J3" s="19" t="s">
        <v>11</v>
      </c>
      <c r="K3" s="21" t="s">
        <v>12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="1" customFormat="1" ht="48" customHeight="1" spans="1:70">
      <c r="A4" s="20"/>
      <c r="B4" s="21" t="s">
        <v>13</v>
      </c>
      <c r="C4" s="21"/>
      <c r="D4" s="21"/>
      <c r="E4" s="21">
        <f t="shared" ref="E4:J4" si="0">E5+E12+E16+E26+E35+E38+E40+E45+E55+E50+E59+E61+E66+E77</f>
        <v>10312</v>
      </c>
      <c r="F4" s="21">
        <f t="shared" si="0"/>
        <v>18330.8782000001</v>
      </c>
      <c r="G4" s="22"/>
      <c r="H4" s="21"/>
      <c r="I4" s="21">
        <f t="shared" si="0"/>
        <v>8222</v>
      </c>
      <c r="J4" s="21">
        <f t="shared" si="0"/>
        <v>16640.4130000001</v>
      </c>
      <c r="K4" s="2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="1" customFormat="1" ht="24" customHeight="1" spans="1:70">
      <c r="A5" s="21">
        <v>2022</v>
      </c>
      <c r="B5" s="21">
        <v>1</v>
      </c>
      <c r="C5" s="21" t="s">
        <v>14</v>
      </c>
      <c r="D5" s="21" t="s">
        <v>15</v>
      </c>
      <c r="E5" s="21">
        <f>SUM(E6:E11)</f>
        <v>161</v>
      </c>
      <c r="F5" s="21">
        <f>SUM(F6:F11)</f>
        <v>255.3557</v>
      </c>
      <c r="G5" s="22"/>
      <c r="H5" s="21"/>
      <c r="I5" s="21">
        <f>SUM(I6:I11)</f>
        <v>96</v>
      </c>
      <c r="J5" s="21">
        <f>SUM(J6:J11)</f>
        <v>156.9321</v>
      </c>
      <c r="K5" s="25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="1" customFormat="1" ht="24" customHeight="1" spans="1:70">
      <c r="A6" s="21"/>
      <c r="B6" s="21"/>
      <c r="C6" s="21"/>
      <c r="D6" s="23" t="s">
        <v>16</v>
      </c>
      <c r="E6" s="23">
        <v>15</v>
      </c>
      <c r="F6" s="23">
        <v>17.646</v>
      </c>
      <c r="G6" s="24" t="s">
        <v>17</v>
      </c>
      <c r="H6" s="21"/>
      <c r="I6" s="23">
        <v>7</v>
      </c>
      <c r="J6" s="33">
        <v>8.2348</v>
      </c>
      <c r="K6" s="2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="1" customFormat="1" ht="24" customHeight="1" spans="1:70">
      <c r="A7" s="21"/>
      <c r="B7" s="21"/>
      <c r="C7" s="21"/>
      <c r="D7" s="23" t="s">
        <v>18</v>
      </c>
      <c r="E7" s="23">
        <v>17</v>
      </c>
      <c r="F7" s="23">
        <v>26.6645</v>
      </c>
      <c r="G7" s="24" t="s">
        <v>19</v>
      </c>
      <c r="H7" s="21"/>
      <c r="I7" s="23">
        <v>5</v>
      </c>
      <c r="J7" s="33">
        <v>7.8425</v>
      </c>
      <c r="K7" s="2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="1" customFormat="1" ht="24" customHeight="1" spans="1:70">
      <c r="A8" s="21"/>
      <c r="B8" s="21"/>
      <c r="C8" s="21"/>
      <c r="D8" s="23" t="s">
        <v>20</v>
      </c>
      <c r="E8" s="23">
        <v>34</v>
      </c>
      <c r="F8" s="23">
        <v>63.9982</v>
      </c>
      <c r="G8" s="24"/>
      <c r="H8" s="21"/>
      <c r="I8" s="23">
        <v>34</v>
      </c>
      <c r="J8" s="33">
        <v>63.9982</v>
      </c>
      <c r="K8" s="25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="1" customFormat="1" ht="24" customHeight="1" spans="1:70">
      <c r="A9" s="21"/>
      <c r="B9" s="21"/>
      <c r="C9" s="21"/>
      <c r="D9" s="23" t="s">
        <v>21</v>
      </c>
      <c r="E9" s="23">
        <v>5</v>
      </c>
      <c r="F9" s="23">
        <v>5.882</v>
      </c>
      <c r="G9" s="24" t="s">
        <v>22</v>
      </c>
      <c r="H9" s="21"/>
      <c r="I9" s="23">
        <v>4</v>
      </c>
      <c r="J9" s="33">
        <v>4.7056</v>
      </c>
      <c r="K9" s="2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="1" customFormat="1" ht="24" customHeight="1" spans="1:70">
      <c r="A10" s="21"/>
      <c r="B10" s="21"/>
      <c r="C10" s="21"/>
      <c r="D10" s="23" t="s">
        <v>23</v>
      </c>
      <c r="E10" s="23">
        <v>2</v>
      </c>
      <c r="F10" s="23">
        <v>3.137</v>
      </c>
      <c r="G10" s="24"/>
      <c r="H10" s="21"/>
      <c r="I10" s="23">
        <v>2</v>
      </c>
      <c r="J10" s="33">
        <v>3.137</v>
      </c>
      <c r="K10" s="2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="1" customFormat="1" ht="24" customHeight="1" spans="1:70">
      <c r="A11" s="21"/>
      <c r="B11" s="21"/>
      <c r="C11" s="21"/>
      <c r="D11" s="23" t="s">
        <v>24</v>
      </c>
      <c r="E11" s="23">
        <v>88</v>
      </c>
      <c r="F11" s="23">
        <v>138.028</v>
      </c>
      <c r="G11" s="24" t="s">
        <v>25</v>
      </c>
      <c r="H11" s="21"/>
      <c r="I11" s="23">
        <v>44</v>
      </c>
      <c r="J11" s="33">
        <v>69.014</v>
      </c>
      <c r="K11" s="25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="1" customFormat="1" ht="28" customHeight="1" spans="1:70">
      <c r="A12" s="21"/>
      <c r="B12" s="21">
        <v>2</v>
      </c>
      <c r="C12" s="25" t="s">
        <v>26</v>
      </c>
      <c r="D12" s="26" t="s">
        <v>15</v>
      </c>
      <c r="E12" s="27">
        <f>E13+E14+E15</f>
        <v>55</v>
      </c>
      <c r="F12" s="28">
        <f>F13+F14+F15</f>
        <v>65.76</v>
      </c>
      <c r="G12" s="29"/>
      <c r="H12" s="27"/>
      <c r="I12" s="27">
        <f>I13+I14+I15</f>
        <v>0</v>
      </c>
      <c r="J12" s="28">
        <f>SUM(J13,J14,J15)</f>
        <v>0</v>
      </c>
      <c r="K12" s="2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="1" customFormat="1" ht="43" customHeight="1" spans="1:70">
      <c r="A13" s="21"/>
      <c r="B13" s="21"/>
      <c r="C13" s="25"/>
      <c r="D13" s="30" t="s">
        <v>27</v>
      </c>
      <c r="E13" s="27">
        <v>36</v>
      </c>
      <c r="F13" s="28">
        <v>37.9789</v>
      </c>
      <c r="G13" s="22" t="s">
        <v>28</v>
      </c>
      <c r="H13" s="21"/>
      <c r="I13" s="30">
        <v>0</v>
      </c>
      <c r="J13" s="28">
        <v>0</v>
      </c>
      <c r="K13" s="2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="1" customFormat="1" ht="37" customHeight="1" spans="1:70">
      <c r="A14" s="21"/>
      <c r="B14" s="21"/>
      <c r="C14" s="25"/>
      <c r="D14" s="31" t="s">
        <v>29</v>
      </c>
      <c r="E14" s="27">
        <v>17</v>
      </c>
      <c r="F14" s="28">
        <v>19.8611</v>
      </c>
      <c r="G14" s="22" t="s">
        <v>30</v>
      </c>
      <c r="H14" s="21"/>
      <c r="I14" s="30">
        <v>0</v>
      </c>
      <c r="J14" s="28">
        <v>0</v>
      </c>
      <c r="K14" s="25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="1" customFormat="1" ht="41" customHeight="1" spans="1:70">
      <c r="A15" s="21"/>
      <c r="B15" s="21"/>
      <c r="C15" s="25"/>
      <c r="D15" s="30" t="s">
        <v>31</v>
      </c>
      <c r="E15" s="27">
        <v>2</v>
      </c>
      <c r="F15" s="28">
        <v>7.92</v>
      </c>
      <c r="G15" s="22" t="s">
        <v>32</v>
      </c>
      <c r="H15" s="21"/>
      <c r="I15" s="30">
        <v>0</v>
      </c>
      <c r="J15" s="28">
        <v>0</v>
      </c>
      <c r="K15" s="25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="1" customFormat="1" ht="24" customHeight="1" spans="1:70">
      <c r="A16" s="21"/>
      <c r="B16" s="21">
        <v>3</v>
      </c>
      <c r="C16" s="25" t="s">
        <v>33</v>
      </c>
      <c r="D16" s="30" t="s">
        <v>34</v>
      </c>
      <c r="E16" s="27">
        <f>SUM(E17:E25)</f>
        <v>112</v>
      </c>
      <c r="F16" s="27">
        <f>SUM(F17:F25)</f>
        <v>138.3392</v>
      </c>
      <c r="G16" s="29"/>
      <c r="H16" s="27"/>
      <c r="I16" s="27">
        <f>SUM(I17:I25)</f>
        <v>27</v>
      </c>
      <c r="J16" s="27">
        <f>SUM(J17:J25)</f>
        <v>30.3358</v>
      </c>
      <c r="K16" s="25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="1" customFormat="1" ht="24" customHeight="1" spans="1:70">
      <c r="A17" s="21"/>
      <c r="B17" s="21"/>
      <c r="C17" s="25"/>
      <c r="D17" s="30" t="s">
        <v>35</v>
      </c>
      <c r="E17" s="23">
        <v>53</v>
      </c>
      <c r="F17" s="23">
        <v>55.5915000000001</v>
      </c>
      <c r="G17" s="32" t="s">
        <v>36</v>
      </c>
      <c r="H17" s="27"/>
      <c r="I17" s="23">
        <v>5</v>
      </c>
      <c r="J17" s="23">
        <v>5.2745</v>
      </c>
      <c r="K17" s="2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="1" customFormat="1" ht="24" customHeight="1" spans="1:70">
      <c r="A18" s="21"/>
      <c r="B18" s="21"/>
      <c r="C18" s="25"/>
      <c r="D18" s="30" t="s">
        <v>37</v>
      </c>
      <c r="E18" s="23">
        <v>2</v>
      </c>
      <c r="F18" s="23">
        <v>2.8072</v>
      </c>
      <c r="G18" s="32" t="s">
        <v>38</v>
      </c>
      <c r="H18" s="27"/>
      <c r="I18" s="23">
        <v>1</v>
      </c>
      <c r="J18" s="23">
        <v>1.4036</v>
      </c>
      <c r="K18" s="25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="1" customFormat="1" ht="24" customHeight="1" spans="1:70">
      <c r="A19" s="21"/>
      <c r="B19" s="21"/>
      <c r="C19" s="25"/>
      <c r="D19" s="30" t="s">
        <v>39</v>
      </c>
      <c r="E19" s="23">
        <v>12</v>
      </c>
      <c r="F19" s="23">
        <v>20.706</v>
      </c>
      <c r="G19" s="32" t="s">
        <v>40</v>
      </c>
      <c r="H19" s="27"/>
      <c r="I19" s="23">
        <v>1</v>
      </c>
      <c r="J19" s="23">
        <v>1.7255</v>
      </c>
      <c r="K19" s="25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="1" customFormat="1" ht="24" customHeight="1" spans="1:70">
      <c r="A20" s="21"/>
      <c r="B20" s="21"/>
      <c r="C20" s="25"/>
      <c r="D20" s="30" t="s">
        <v>41</v>
      </c>
      <c r="E20" s="23">
        <v>19</v>
      </c>
      <c r="F20" s="23">
        <v>32.7845</v>
      </c>
      <c r="G20" s="32" t="s">
        <v>42</v>
      </c>
      <c r="H20" s="27"/>
      <c r="I20" s="23">
        <v>4</v>
      </c>
      <c r="J20" s="23">
        <v>6.902</v>
      </c>
      <c r="K20" s="2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="1" customFormat="1" ht="24" customHeight="1" spans="1:70">
      <c r="A21" s="21"/>
      <c r="B21" s="21"/>
      <c r="C21" s="25"/>
      <c r="D21" s="30" t="s">
        <v>43</v>
      </c>
      <c r="E21" s="23">
        <v>5</v>
      </c>
      <c r="F21" s="23">
        <v>5.2745</v>
      </c>
      <c r="G21" s="32" t="s">
        <v>38</v>
      </c>
      <c r="H21" s="27"/>
      <c r="I21" s="23">
        <v>4</v>
      </c>
      <c r="J21" s="23">
        <v>4.2196</v>
      </c>
      <c r="K21" s="2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="1" customFormat="1" ht="24" customHeight="1" spans="1:70">
      <c r="A22" s="21"/>
      <c r="B22" s="21"/>
      <c r="C22" s="25"/>
      <c r="D22" s="30" t="s">
        <v>44</v>
      </c>
      <c r="E22" s="23">
        <v>5</v>
      </c>
      <c r="F22" s="23">
        <v>7.018</v>
      </c>
      <c r="G22" s="32" t="s">
        <v>45</v>
      </c>
      <c r="H22" s="27"/>
      <c r="I22" s="23">
        <v>2</v>
      </c>
      <c r="J22" s="23">
        <v>2.8072</v>
      </c>
      <c r="K22" s="2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="1" customFormat="1" ht="24" customHeight="1" spans="1:70">
      <c r="A23" s="21"/>
      <c r="B23" s="21"/>
      <c r="C23" s="25"/>
      <c r="D23" s="30" t="s">
        <v>46</v>
      </c>
      <c r="E23" s="23">
        <v>12</v>
      </c>
      <c r="F23" s="23">
        <v>9.1586</v>
      </c>
      <c r="G23" s="32" t="s">
        <v>47</v>
      </c>
      <c r="H23" s="27"/>
      <c r="I23" s="23">
        <v>7</v>
      </c>
      <c r="J23" s="23">
        <v>5.4751</v>
      </c>
      <c r="K23" s="2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="1" customFormat="1" ht="24" customHeight="1" spans="1:70">
      <c r="A24" s="21"/>
      <c r="B24" s="21"/>
      <c r="C24" s="25"/>
      <c r="D24" s="30" t="s">
        <v>48</v>
      </c>
      <c r="E24" s="23">
        <v>3</v>
      </c>
      <c r="F24" s="23">
        <v>2.5283</v>
      </c>
      <c r="G24" s="32"/>
      <c r="H24" s="27"/>
      <c r="I24" s="23">
        <v>3</v>
      </c>
      <c r="J24" s="23">
        <v>2.5283</v>
      </c>
      <c r="K24" s="2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="1" customFormat="1" ht="24" customHeight="1" spans="1:70">
      <c r="A25" s="21"/>
      <c r="B25" s="21"/>
      <c r="C25" s="25"/>
      <c r="D25" s="26" t="s">
        <v>49</v>
      </c>
      <c r="E25" s="23">
        <v>1</v>
      </c>
      <c r="F25" s="23">
        <v>2.4706</v>
      </c>
      <c r="G25" s="32" t="s">
        <v>38</v>
      </c>
      <c r="H25" s="21"/>
      <c r="I25" s="27"/>
      <c r="J25" s="28"/>
      <c r="K25" s="2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="1" customFormat="1" ht="24" customHeight="1" spans="1:70">
      <c r="A26" s="21"/>
      <c r="B26" s="21">
        <v>4</v>
      </c>
      <c r="C26" s="21" t="s">
        <v>50</v>
      </c>
      <c r="D26" s="30" t="s">
        <v>34</v>
      </c>
      <c r="E26" s="27">
        <f>SUM(E27:E34)</f>
        <v>274</v>
      </c>
      <c r="F26" s="27">
        <f>SUM(F27:F34)</f>
        <v>601.2893</v>
      </c>
      <c r="G26" s="29"/>
      <c r="H26" s="27"/>
      <c r="I26" s="27">
        <f>SUM(I27:I34)</f>
        <v>168</v>
      </c>
      <c r="J26" s="27">
        <f>SUM(J27:J34)</f>
        <v>385.6694</v>
      </c>
      <c r="K26" s="2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="1" customFormat="1" ht="24" customHeight="1" spans="1:70">
      <c r="A27" s="21"/>
      <c r="B27" s="21"/>
      <c r="C27" s="21"/>
      <c r="D27" s="26" t="s">
        <v>51</v>
      </c>
      <c r="E27" s="33">
        <v>10</v>
      </c>
      <c r="F27" s="21">
        <v>18.3942</v>
      </c>
      <c r="G27" s="24" t="s">
        <v>52</v>
      </c>
      <c r="H27" s="21"/>
      <c r="I27" s="27">
        <v>5</v>
      </c>
      <c r="J27" s="33">
        <v>9.1971</v>
      </c>
      <c r="K27" s="2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="1" customFormat="1" ht="24" customHeight="1" spans="1:70">
      <c r="A28" s="21"/>
      <c r="B28" s="21"/>
      <c r="C28" s="21"/>
      <c r="D28" s="26" t="s">
        <v>53</v>
      </c>
      <c r="E28" s="33">
        <v>72</v>
      </c>
      <c r="F28" s="21">
        <v>154.9246</v>
      </c>
      <c r="G28" s="24" t="s">
        <v>54</v>
      </c>
      <c r="H28" s="21"/>
      <c r="I28" s="27">
        <v>39</v>
      </c>
      <c r="J28" s="33">
        <v>85.5543000000001</v>
      </c>
      <c r="K28" s="2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="1" customFormat="1" ht="24" customHeight="1" spans="1:70">
      <c r="A29" s="21"/>
      <c r="B29" s="21"/>
      <c r="C29" s="21"/>
      <c r="D29" s="26" t="s">
        <v>55</v>
      </c>
      <c r="E29" s="33">
        <v>20</v>
      </c>
      <c r="F29" s="21">
        <v>41.5295</v>
      </c>
      <c r="G29" s="24" t="s">
        <v>19</v>
      </c>
      <c r="H29" s="21"/>
      <c r="I29" s="27">
        <v>8</v>
      </c>
      <c r="J29" s="33">
        <v>17.9664</v>
      </c>
      <c r="K29" s="25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="1" customFormat="1" ht="24" customHeight="1" spans="1:70">
      <c r="A30" s="21"/>
      <c r="B30" s="21"/>
      <c r="C30" s="21"/>
      <c r="D30" s="26" t="s">
        <v>56</v>
      </c>
      <c r="E30" s="33">
        <v>52</v>
      </c>
      <c r="F30" s="21">
        <v>110.0086</v>
      </c>
      <c r="G30" s="24" t="s">
        <v>57</v>
      </c>
      <c r="H30" s="21"/>
      <c r="I30" s="27">
        <v>46</v>
      </c>
      <c r="J30" s="33">
        <v>98.5657000000001</v>
      </c>
      <c r="K30" s="25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="1" customFormat="1" ht="24" customHeight="1" spans="1:70">
      <c r="A31" s="21"/>
      <c r="B31" s="21"/>
      <c r="C31" s="21"/>
      <c r="D31" s="26" t="s">
        <v>58</v>
      </c>
      <c r="E31" s="33">
        <v>49</v>
      </c>
      <c r="F31" s="21">
        <v>89.7252</v>
      </c>
      <c r="G31" s="24" t="s">
        <v>59</v>
      </c>
      <c r="H31" s="21"/>
      <c r="I31" s="27">
        <v>23</v>
      </c>
      <c r="J31" s="33">
        <v>46.9123</v>
      </c>
      <c r="K31" s="25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</row>
    <row r="32" s="1" customFormat="1" ht="24" customHeight="1" spans="1:70">
      <c r="A32" s="21"/>
      <c r="B32" s="21"/>
      <c r="C32" s="21"/>
      <c r="D32" s="26" t="s">
        <v>60</v>
      </c>
      <c r="E32" s="33">
        <v>6</v>
      </c>
      <c r="F32" s="21">
        <v>15.572</v>
      </c>
      <c r="G32" s="24" t="s">
        <v>61</v>
      </c>
      <c r="H32" s="21"/>
      <c r="I32" s="27">
        <v>4</v>
      </c>
      <c r="J32" s="33">
        <v>10.6177</v>
      </c>
      <c r="K32" s="25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</row>
    <row r="33" s="1" customFormat="1" ht="24" customHeight="1" spans="1:70">
      <c r="A33" s="21"/>
      <c r="B33" s="21"/>
      <c r="C33" s="21"/>
      <c r="D33" s="26" t="s">
        <v>62</v>
      </c>
      <c r="E33" s="33">
        <v>61</v>
      </c>
      <c r="F33" s="26">
        <v>162.9564</v>
      </c>
      <c r="G33" s="24" t="s">
        <v>63</v>
      </c>
      <c r="H33" s="21"/>
      <c r="I33" s="27">
        <v>41</v>
      </c>
      <c r="J33" s="33">
        <v>112.7665</v>
      </c>
      <c r="K33" s="2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</row>
    <row r="34" s="1" customFormat="1" ht="24" customHeight="1" spans="1:70">
      <c r="A34" s="21"/>
      <c r="B34" s="21"/>
      <c r="C34" s="21"/>
      <c r="D34" s="26" t="s">
        <v>64</v>
      </c>
      <c r="E34" s="33">
        <v>4</v>
      </c>
      <c r="F34" s="21">
        <v>8.1788</v>
      </c>
      <c r="G34" s="24" t="s">
        <v>61</v>
      </c>
      <c r="H34" s="21"/>
      <c r="I34" s="27">
        <v>2</v>
      </c>
      <c r="J34" s="33">
        <v>4.0894</v>
      </c>
      <c r="K34" s="2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</row>
    <row r="35" s="1" customFormat="1" ht="24" customHeight="1" spans="1:70">
      <c r="A35" s="21"/>
      <c r="B35" s="21">
        <v>5</v>
      </c>
      <c r="C35" s="21" t="s">
        <v>65</v>
      </c>
      <c r="D35" s="30" t="s">
        <v>34</v>
      </c>
      <c r="E35" s="27">
        <f>E36+E37</f>
        <v>2861</v>
      </c>
      <c r="F35" s="28">
        <f>F36+F37</f>
        <v>1344.02400000002</v>
      </c>
      <c r="G35" s="29"/>
      <c r="H35" s="27"/>
      <c r="I35" s="27">
        <f>I36+I37</f>
        <v>1751</v>
      </c>
      <c r="J35" s="28">
        <f>J36+J37</f>
        <v>822.528000000016</v>
      </c>
      <c r="K35" s="2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="1" customFormat="1" ht="65" customHeight="1" spans="1:70">
      <c r="A36" s="21"/>
      <c r="B36" s="21"/>
      <c r="C36" s="21"/>
      <c r="D36" s="30" t="s">
        <v>66</v>
      </c>
      <c r="E36" s="26">
        <v>2573</v>
      </c>
      <c r="F36" s="26">
        <v>1209.52800000002</v>
      </c>
      <c r="G36" s="22" t="s">
        <v>67</v>
      </c>
      <c r="H36" s="21" t="s">
        <v>68</v>
      </c>
      <c r="I36" s="26">
        <v>1581</v>
      </c>
      <c r="J36" s="26">
        <v>742.800000000016</v>
      </c>
      <c r="K36" s="2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</row>
    <row r="37" s="1" customFormat="1" ht="63" customHeight="1" spans="1:70">
      <c r="A37" s="21"/>
      <c r="B37" s="21"/>
      <c r="C37" s="21"/>
      <c r="D37" s="26" t="s">
        <v>69</v>
      </c>
      <c r="E37" s="26">
        <v>288</v>
      </c>
      <c r="F37" s="26">
        <v>134.496</v>
      </c>
      <c r="G37" s="22" t="s">
        <v>70</v>
      </c>
      <c r="H37" s="30" t="s">
        <v>71</v>
      </c>
      <c r="I37" s="26">
        <v>170</v>
      </c>
      <c r="J37" s="26">
        <v>79.7279999999999</v>
      </c>
      <c r="K37" s="2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="1" customFormat="1" ht="24" customHeight="1" spans="1:70">
      <c r="A38" s="21"/>
      <c r="B38" s="21">
        <v>6</v>
      </c>
      <c r="C38" s="21" t="s">
        <v>72</v>
      </c>
      <c r="D38" s="30" t="s">
        <v>34</v>
      </c>
      <c r="E38" s="27">
        <f>E39</f>
        <v>1691</v>
      </c>
      <c r="F38" s="27">
        <f>F39</f>
        <v>1704.52800000003</v>
      </c>
      <c r="G38" s="29"/>
      <c r="H38" s="27">
        <f>H39</f>
        <v>0</v>
      </c>
      <c r="I38" s="27">
        <f>I39</f>
        <v>1562</v>
      </c>
      <c r="J38" s="27">
        <f>J39</f>
        <v>1556.95680000003</v>
      </c>
      <c r="K38" s="2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="1" customFormat="1" ht="39" customHeight="1" spans="1:70">
      <c r="A39" s="21"/>
      <c r="B39" s="21"/>
      <c r="C39" s="21"/>
      <c r="D39" s="21" t="s">
        <v>73</v>
      </c>
      <c r="E39" s="23">
        <v>1691</v>
      </c>
      <c r="F39" s="23">
        <v>1704.52800000003</v>
      </c>
      <c r="G39" s="22" t="s">
        <v>74</v>
      </c>
      <c r="H39" s="30"/>
      <c r="I39" s="27">
        <v>1562</v>
      </c>
      <c r="J39" s="28">
        <v>1556.95680000003</v>
      </c>
      <c r="K39" s="25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="1" customFormat="1" ht="24" customHeight="1" spans="1:70">
      <c r="A40" s="21"/>
      <c r="B40" s="21">
        <v>7</v>
      </c>
      <c r="C40" s="21" t="s">
        <v>75</v>
      </c>
      <c r="D40" s="30" t="s">
        <v>34</v>
      </c>
      <c r="E40" s="27">
        <f t="shared" ref="E40:J40" si="1">SUM(E41:E44)</f>
        <v>883</v>
      </c>
      <c r="F40" s="27">
        <f t="shared" si="1"/>
        <v>4992.84000000002</v>
      </c>
      <c r="G40" s="29">
        <f t="shared" si="1"/>
        <v>0</v>
      </c>
      <c r="H40" s="27">
        <f t="shared" si="1"/>
        <v>0</v>
      </c>
      <c r="I40" s="27">
        <f t="shared" si="1"/>
        <v>883</v>
      </c>
      <c r="J40" s="27">
        <f t="shared" si="1"/>
        <v>4992.84000000002</v>
      </c>
      <c r="K40" s="2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</row>
    <row r="41" s="1" customFormat="1" ht="24" customHeight="1" spans="1:70">
      <c r="A41" s="21"/>
      <c r="B41" s="21"/>
      <c r="C41" s="21"/>
      <c r="D41" s="30" t="s">
        <v>76</v>
      </c>
      <c r="E41" s="27">
        <v>18</v>
      </c>
      <c r="F41" s="28">
        <v>116.64</v>
      </c>
      <c r="G41" s="29"/>
      <c r="H41" s="27"/>
      <c r="I41" s="27">
        <v>18</v>
      </c>
      <c r="J41" s="28">
        <v>116.64</v>
      </c>
      <c r="K41" s="2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</row>
    <row r="42" s="1" customFormat="1" ht="24" customHeight="1" spans="1:70">
      <c r="A42" s="21"/>
      <c r="B42" s="21"/>
      <c r="C42" s="21"/>
      <c r="D42" s="30" t="s">
        <v>77</v>
      </c>
      <c r="E42" s="27">
        <v>400</v>
      </c>
      <c r="F42" s="28">
        <v>2332.80000000001</v>
      </c>
      <c r="G42" s="29"/>
      <c r="H42" s="27"/>
      <c r="I42" s="27">
        <v>400</v>
      </c>
      <c r="J42" s="28">
        <v>2332.80000000001</v>
      </c>
      <c r="K42" s="2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</row>
    <row r="43" s="1" customFormat="1" ht="24" customHeight="1" spans="1:70">
      <c r="A43" s="21"/>
      <c r="B43" s="21"/>
      <c r="C43" s="21"/>
      <c r="D43" s="30" t="s">
        <v>78</v>
      </c>
      <c r="E43" s="27">
        <v>425</v>
      </c>
      <c r="F43" s="28">
        <v>2478.60000000001</v>
      </c>
      <c r="G43" s="22"/>
      <c r="H43" s="21"/>
      <c r="I43" s="30">
        <v>425</v>
      </c>
      <c r="J43" s="28">
        <v>2478.60000000001</v>
      </c>
      <c r="K43" s="25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</row>
    <row r="44" s="1" customFormat="1" ht="24" customHeight="1" spans="1:70">
      <c r="A44" s="34"/>
      <c r="B44" s="21"/>
      <c r="C44" s="21"/>
      <c r="D44" s="30" t="s">
        <v>79</v>
      </c>
      <c r="E44" s="27">
        <v>40</v>
      </c>
      <c r="F44" s="28">
        <v>64.8</v>
      </c>
      <c r="G44" s="22"/>
      <c r="H44" s="21"/>
      <c r="I44" s="30">
        <v>40</v>
      </c>
      <c r="J44" s="28">
        <v>64.8</v>
      </c>
      <c r="K44" s="25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</row>
    <row r="45" s="2" customFormat="1" ht="24" customHeight="1" spans="1:71">
      <c r="A45" s="21"/>
      <c r="B45" s="21">
        <v>8</v>
      </c>
      <c r="C45" s="21" t="s">
        <v>80</v>
      </c>
      <c r="D45" s="26" t="s">
        <v>15</v>
      </c>
      <c r="E45" s="27">
        <f t="shared" ref="E45:J45" si="2">E46+E47+E48+E49</f>
        <v>147</v>
      </c>
      <c r="F45" s="27">
        <f t="shared" si="2"/>
        <v>747.720000000001</v>
      </c>
      <c r="G45" s="29">
        <f t="shared" si="2"/>
        <v>0</v>
      </c>
      <c r="H45" s="27">
        <f t="shared" si="2"/>
        <v>0</v>
      </c>
      <c r="I45" s="27">
        <f t="shared" si="2"/>
        <v>147</v>
      </c>
      <c r="J45" s="27">
        <f t="shared" si="2"/>
        <v>747.720000000001</v>
      </c>
      <c r="K45" s="2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39"/>
    </row>
    <row r="46" s="2" customFormat="1" ht="24" customHeight="1" spans="1:71">
      <c r="A46" s="21"/>
      <c r="B46" s="21"/>
      <c r="C46" s="21"/>
      <c r="D46" s="23" t="s">
        <v>81</v>
      </c>
      <c r="E46" s="23">
        <v>82</v>
      </c>
      <c r="F46" s="23">
        <v>531.360000000001</v>
      </c>
      <c r="G46" s="22"/>
      <c r="H46" s="21"/>
      <c r="I46" s="23">
        <v>82</v>
      </c>
      <c r="J46" s="23">
        <v>531.360000000001</v>
      </c>
      <c r="K46" s="2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39"/>
    </row>
    <row r="47" s="2" customFormat="1" ht="24" customHeight="1" spans="1:71">
      <c r="A47" s="21"/>
      <c r="B47" s="21"/>
      <c r="C47" s="21"/>
      <c r="D47" s="23" t="s">
        <v>82</v>
      </c>
      <c r="E47" s="23">
        <v>19</v>
      </c>
      <c r="F47" s="23">
        <v>34.2</v>
      </c>
      <c r="G47" s="22"/>
      <c r="H47" s="21"/>
      <c r="I47" s="23">
        <v>19</v>
      </c>
      <c r="J47" s="23">
        <v>34.2</v>
      </c>
      <c r="K47" s="25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39"/>
    </row>
    <row r="48" s="2" customFormat="1" ht="24" customHeight="1" spans="1:71">
      <c r="A48" s="21"/>
      <c r="B48" s="21"/>
      <c r="C48" s="21"/>
      <c r="D48" s="23" t="s">
        <v>83</v>
      </c>
      <c r="E48" s="23">
        <v>28</v>
      </c>
      <c r="F48" s="23">
        <v>110.88</v>
      </c>
      <c r="G48" s="22"/>
      <c r="H48" s="21"/>
      <c r="I48" s="23">
        <v>28</v>
      </c>
      <c r="J48" s="23">
        <v>110.88</v>
      </c>
      <c r="K48" s="25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39"/>
    </row>
    <row r="49" s="2" customFormat="1" ht="24" customHeight="1" spans="1:71">
      <c r="A49" s="21"/>
      <c r="B49" s="21"/>
      <c r="C49" s="21"/>
      <c r="D49" s="23" t="s">
        <v>84</v>
      </c>
      <c r="E49" s="23">
        <v>18</v>
      </c>
      <c r="F49" s="23">
        <v>71.28</v>
      </c>
      <c r="G49" s="22"/>
      <c r="H49" s="21"/>
      <c r="I49" s="23">
        <v>18</v>
      </c>
      <c r="J49" s="23">
        <v>71.28</v>
      </c>
      <c r="K49" s="25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39"/>
    </row>
    <row r="50" s="1" customFormat="1" ht="24" customHeight="1" spans="1:70">
      <c r="A50" s="35"/>
      <c r="B50" s="21">
        <v>9</v>
      </c>
      <c r="C50" s="21" t="s">
        <v>85</v>
      </c>
      <c r="D50" s="30" t="s">
        <v>34</v>
      </c>
      <c r="E50" s="27">
        <f t="shared" ref="E50:J50" si="3">E51+E53+E52+E54</f>
        <v>109</v>
      </c>
      <c r="F50" s="27">
        <f t="shared" si="3"/>
        <v>268.9868</v>
      </c>
      <c r="G50" s="29">
        <f t="shared" si="3"/>
        <v>0</v>
      </c>
      <c r="H50" s="27">
        <f t="shared" si="3"/>
        <v>0</v>
      </c>
      <c r="I50" s="27">
        <f t="shared" si="3"/>
        <v>109</v>
      </c>
      <c r="J50" s="27">
        <f t="shared" si="3"/>
        <v>268.9868</v>
      </c>
      <c r="K50" s="25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</row>
    <row r="51" s="1" customFormat="1" ht="24" customHeight="1" spans="1:70">
      <c r="A51" s="21"/>
      <c r="B51" s="21"/>
      <c r="C51" s="21"/>
      <c r="D51" s="26" t="s">
        <v>86</v>
      </c>
      <c r="E51" s="30">
        <v>4</v>
      </c>
      <c r="F51" s="28">
        <v>2.9468</v>
      </c>
      <c r="G51" s="22"/>
      <c r="H51" s="21"/>
      <c r="I51" s="23">
        <v>4</v>
      </c>
      <c r="J51" s="23">
        <v>2.9468</v>
      </c>
      <c r="K51" s="25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</row>
    <row r="52" s="1" customFormat="1" ht="24" customHeight="1" spans="1:70">
      <c r="A52" s="21"/>
      <c r="B52" s="21"/>
      <c r="C52" s="21"/>
      <c r="D52" s="26" t="s">
        <v>87</v>
      </c>
      <c r="E52" s="30">
        <v>16</v>
      </c>
      <c r="F52" s="28">
        <v>25.92</v>
      </c>
      <c r="G52" s="22"/>
      <c r="H52" s="21"/>
      <c r="I52" s="23">
        <v>16</v>
      </c>
      <c r="J52" s="23">
        <v>25.92</v>
      </c>
      <c r="K52" s="2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</row>
    <row r="53" s="1" customFormat="1" ht="24" customHeight="1" spans="1:70">
      <c r="A53" s="21"/>
      <c r="B53" s="21"/>
      <c r="C53" s="21"/>
      <c r="D53" s="26" t="s">
        <v>88</v>
      </c>
      <c r="E53" s="30">
        <v>48</v>
      </c>
      <c r="F53" s="28">
        <v>77.76</v>
      </c>
      <c r="G53" s="22"/>
      <c r="H53" s="21"/>
      <c r="I53" s="23">
        <v>48</v>
      </c>
      <c r="J53" s="23">
        <v>77.76</v>
      </c>
      <c r="K53" s="25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</row>
    <row r="54" s="1" customFormat="1" ht="24" customHeight="1" spans="1:70">
      <c r="A54" s="21"/>
      <c r="B54" s="21"/>
      <c r="C54" s="21"/>
      <c r="D54" s="26" t="s">
        <v>89</v>
      </c>
      <c r="E54" s="30">
        <v>41</v>
      </c>
      <c r="F54" s="28">
        <v>162.36</v>
      </c>
      <c r="G54" s="22"/>
      <c r="H54" s="21"/>
      <c r="I54" s="23">
        <v>41</v>
      </c>
      <c r="J54" s="23">
        <v>162.36</v>
      </c>
      <c r="K54" s="2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</row>
    <row r="55" s="1" customFormat="1" ht="24" customHeight="1" spans="1:70">
      <c r="A55" s="21"/>
      <c r="B55" s="21">
        <v>10</v>
      </c>
      <c r="C55" s="21" t="s">
        <v>90</v>
      </c>
      <c r="D55" s="26" t="s">
        <v>15</v>
      </c>
      <c r="E55" s="21">
        <f t="shared" ref="E55:J55" si="4">E56+E57+E58</f>
        <v>29</v>
      </c>
      <c r="F55" s="21">
        <f t="shared" si="4"/>
        <v>98.316</v>
      </c>
      <c r="G55" s="22">
        <f t="shared" si="4"/>
        <v>0</v>
      </c>
      <c r="H55" s="21">
        <f t="shared" si="4"/>
        <v>0</v>
      </c>
      <c r="I55" s="21">
        <f t="shared" si="4"/>
        <v>29</v>
      </c>
      <c r="J55" s="21">
        <f t="shared" si="4"/>
        <v>98.316</v>
      </c>
      <c r="K55" s="25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</row>
    <row r="56" s="1" customFormat="1" ht="24" customHeight="1" spans="1:70">
      <c r="A56" s="21"/>
      <c r="B56" s="21"/>
      <c r="C56" s="21"/>
      <c r="D56" s="23" t="s">
        <v>91</v>
      </c>
      <c r="E56" s="23">
        <v>1</v>
      </c>
      <c r="F56" s="23">
        <v>2.583</v>
      </c>
      <c r="G56" s="22"/>
      <c r="H56" s="21"/>
      <c r="I56" s="23">
        <v>1</v>
      </c>
      <c r="J56" s="23">
        <v>2.583</v>
      </c>
      <c r="K56" s="25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</row>
    <row r="57" s="1" customFormat="1" ht="24" customHeight="1" spans="1:70">
      <c r="A57" s="21"/>
      <c r="B57" s="21"/>
      <c r="C57" s="21"/>
      <c r="D57" s="23" t="s">
        <v>92</v>
      </c>
      <c r="E57" s="23">
        <v>11</v>
      </c>
      <c r="F57" s="23">
        <v>28.413</v>
      </c>
      <c r="G57" s="22"/>
      <c r="H57" s="21"/>
      <c r="I57" s="23">
        <v>11</v>
      </c>
      <c r="J57" s="23">
        <v>28.413</v>
      </c>
      <c r="K57" s="25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</row>
    <row r="58" s="1" customFormat="1" ht="24" customHeight="1" spans="1:70">
      <c r="A58" s="21"/>
      <c r="B58" s="21"/>
      <c r="C58" s="21"/>
      <c r="D58" s="23" t="s">
        <v>93</v>
      </c>
      <c r="E58" s="23">
        <v>17</v>
      </c>
      <c r="F58" s="23">
        <v>67.32</v>
      </c>
      <c r="G58" s="22"/>
      <c r="H58" s="21"/>
      <c r="I58" s="23">
        <v>17</v>
      </c>
      <c r="J58" s="23">
        <v>67.32</v>
      </c>
      <c r="K58" s="25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</row>
    <row r="59" s="1" customFormat="1" ht="24" customHeight="1" spans="1:70">
      <c r="A59" s="21"/>
      <c r="B59" s="21">
        <v>11</v>
      </c>
      <c r="C59" s="21" t="s">
        <v>94</v>
      </c>
      <c r="D59" s="21" t="s">
        <v>15</v>
      </c>
      <c r="E59" s="21">
        <f>E60</f>
        <v>5</v>
      </c>
      <c r="F59" s="36">
        <f>F60</f>
        <v>19.8</v>
      </c>
      <c r="G59" s="22"/>
      <c r="H59" s="21"/>
      <c r="I59" s="21">
        <v>5</v>
      </c>
      <c r="J59" s="36">
        <v>19.8</v>
      </c>
      <c r="K59" s="2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</row>
    <row r="60" s="1" customFormat="1" ht="24" customHeight="1" spans="1:70">
      <c r="A60" s="21"/>
      <c r="B60" s="21"/>
      <c r="C60" s="21"/>
      <c r="D60" s="31" t="s">
        <v>95</v>
      </c>
      <c r="E60" s="21">
        <v>5</v>
      </c>
      <c r="F60" s="36">
        <v>19.8</v>
      </c>
      <c r="G60" s="22"/>
      <c r="H60" s="21"/>
      <c r="I60" s="21">
        <v>5</v>
      </c>
      <c r="J60" s="36">
        <v>19.8</v>
      </c>
      <c r="K60" s="2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</row>
    <row r="61" s="1" customFormat="1" ht="24" customHeight="1" spans="1:70">
      <c r="A61" s="21"/>
      <c r="B61" s="21">
        <v>12</v>
      </c>
      <c r="C61" s="21" t="s">
        <v>96</v>
      </c>
      <c r="D61" s="21" t="s">
        <v>15</v>
      </c>
      <c r="E61" s="21">
        <f>E62+E63+E64+E65</f>
        <v>39</v>
      </c>
      <c r="F61" s="21">
        <f>F62+F63+F64+F65</f>
        <v>154.44</v>
      </c>
      <c r="G61" s="22"/>
      <c r="H61" s="21"/>
      <c r="I61" s="21">
        <f>I62+I63+I64+I65</f>
        <v>21</v>
      </c>
      <c r="J61" s="21">
        <f>J62+J63+J64+J65</f>
        <v>83.16</v>
      </c>
      <c r="K61" s="2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</row>
    <row r="62" s="1" customFormat="1" ht="24" customHeight="1" spans="1:70">
      <c r="A62" s="21"/>
      <c r="B62" s="21"/>
      <c r="C62" s="21"/>
      <c r="D62" s="21" t="s">
        <v>97</v>
      </c>
      <c r="E62" s="21">
        <v>5</v>
      </c>
      <c r="F62" s="36">
        <v>19.8</v>
      </c>
      <c r="G62" s="22" t="s">
        <v>98</v>
      </c>
      <c r="H62" s="21"/>
      <c r="I62" s="21">
        <v>2</v>
      </c>
      <c r="J62" s="36">
        <v>7.92</v>
      </c>
      <c r="K62" s="25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</row>
    <row r="63" s="1" customFormat="1" ht="24" customHeight="1" spans="1:70">
      <c r="A63" s="21"/>
      <c r="B63" s="21"/>
      <c r="C63" s="21"/>
      <c r="D63" s="31" t="s">
        <v>99</v>
      </c>
      <c r="E63" s="21">
        <v>1</v>
      </c>
      <c r="F63" s="36">
        <v>3.96</v>
      </c>
      <c r="G63" s="22" t="s">
        <v>100</v>
      </c>
      <c r="H63" s="21"/>
      <c r="I63" s="21"/>
      <c r="J63" s="36">
        <v>0</v>
      </c>
      <c r="K63" s="25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</row>
    <row r="64" s="1" customFormat="1" ht="41" customHeight="1" spans="1:70">
      <c r="A64" s="21"/>
      <c r="B64" s="21"/>
      <c r="C64" s="21"/>
      <c r="D64" s="30" t="s">
        <v>101</v>
      </c>
      <c r="E64" s="30">
        <v>8</v>
      </c>
      <c r="F64" s="30">
        <v>31.68</v>
      </c>
      <c r="G64" s="22" t="s">
        <v>102</v>
      </c>
      <c r="H64" s="30"/>
      <c r="I64" s="30">
        <v>1</v>
      </c>
      <c r="J64" s="30">
        <v>3.96</v>
      </c>
      <c r="K64" s="2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</row>
    <row r="65" s="1" customFormat="1" ht="24" customHeight="1" spans="1:70">
      <c r="A65" s="21"/>
      <c r="B65" s="21"/>
      <c r="C65" s="21"/>
      <c r="D65" s="31" t="s">
        <v>103</v>
      </c>
      <c r="E65" s="21">
        <v>25</v>
      </c>
      <c r="F65" s="36">
        <v>99</v>
      </c>
      <c r="G65" s="22" t="s">
        <v>104</v>
      </c>
      <c r="H65" s="21"/>
      <c r="I65" s="21">
        <v>18</v>
      </c>
      <c r="J65" s="36">
        <v>71.28</v>
      </c>
      <c r="K65" s="2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</row>
    <row r="66" s="1" customFormat="1" ht="24" customHeight="1" spans="1:70">
      <c r="A66" s="21"/>
      <c r="B66" s="21">
        <v>13</v>
      </c>
      <c r="C66" s="21" t="s">
        <v>105</v>
      </c>
      <c r="D66" s="21" t="s">
        <v>15</v>
      </c>
      <c r="E66" s="21">
        <f t="shared" ref="E66:J66" si="5">SUM(E67:E76)</f>
        <v>886</v>
      </c>
      <c r="F66" s="21">
        <f t="shared" si="5"/>
        <v>5001.13700000001</v>
      </c>
      <c r="G66" s="22"/>
      <c r="H66" s="21"/>
      <c r="I66" s="21">
        <f t="shared" si="5"/>
        <v>886</v>
      </c>
      <c r="J66" s="21">
        <f t="shared" si="5"/>
        <v>5001.13700000001</v>
      </c>
      <c r="K66" s="2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</row>
    <row r="67" s="1" customFormat="1" ht="24" customHeight="1" spans="1:70">
      <c r="A67" s="21"/>
      <c r="B67" s="21"/>
      <c r="C67" s="21"/>
      <c r="D67" s="23" t="s">
        <v>106</v>
      </c>
      <c r="E67" s="23">
        <v>5</v>
      </c>
      <c r="F67" s="23">
        <v>13.265</v>
      </c>
      <c r="G67" s="22"/>
      <c r="H67" s="21"/>
      <c r="I67" s="23">
        <v>5</v>
      </c>
      <c r="J67" s="23">
        <v>13.265</v>
      </c>
      <c r="K67" s="25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</row>
    <row r="68" s="1" customFormat="1" ht="24" customHeight="1" spans="1:70">
      <c r="A68" s="21"/>
      <c r="B68" s="21"/>
      <c r="C68" s="21"/>
      <c r="D68" s="23" t="s">
        <v>107</v>
      </c>
      <c r="E68" s="23">
        <v>4</v>
      </c>
      <c r="F68" s="23">
        <v>15.84</v>
      </c>
      <c r="G68" s="22"/>
      <c r="H68" s="21"/>
      <c r="I68" s="23">
        <v>4</v>
      </c>
      <c r="J68" s="23">
        <v>15.84</v>
      </c>
      <c r="K68" s="2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</row>
    <row r="69" s="1" customFormat="1" ht="24" customHeight="1" spans="1:70">
      <c r="A69" s="21"/>
      <c r="B69" s="21"/>
      <c r="C69" s="21"/>
      <c r="D69" s="23" t="s">
        <v>108</v>
      </c>
      <c r="E69" s="23">
        <v>21</v>
      </c>
      <c r="F69" s="23">
        <v>83.16</v>
      </c>
      <c r="G69" s="22"/>
      <c r="H69" s="21"/>
      <c r="I69" s="23">
        <v>21</v>
      </c>
      <c r="J69" s="23">
        <v>83.16</v>
      </c>
      <c r="K69" s="2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</row>
    <row r="70" s="1" customFormat="1" ht="24" customHeight="1" spans="1:70">
      <c r="A70" s="21"/>
      <c r="B70" s="21"/>
      <c r="C70" s="21"/>
      <c r="D70" s="23" t="s">
        <v>109</v>
      </c>
      <c r="E70" s="23">
        <v>4</v>
      </c>
      <c r="F70" s="23">
        <v>15.84</v>
      </c>
      <c r="G70" s="22"/>
      <c r="H70" s="21"/>
      <c r="I70" s="23">
        <v>4</v>
      </c>
      <c r="J70" s="23">
        <v>15.84</v>
      </c>
      <c r="K70" s="2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</row>
    <row r="71" s="1" customFormat="1" ht="24" customHeight="1" spans="1:70">
      <c r="A71" s="21"/>
      <c r="B71" s="21"/>
      <c r="C71" s="21"/>
      <c r="D71" s="23" t="s">
        <v>110</v>
      </c>
      <c r="E71" s="23">
        <v>5</v>
      </c>
      <c r="F71" s="23">
        <v>19.8</v>
      </c>
      <c r="G71" s="22"/>
      <c r="H71" s="21"/>
      <c r="I71" s="23">
        <v>5</v>
      </c>
      <c r="J71" s="23">
        <v>19.8</v>
      </c>
      <c r="K71" s="2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</row>
    <row r="72" s="1" customFormat="1" ht="24" customHeight="1" spans="1:70">
      <c r="A72" s="21"/>
      <c r="B72" s="21"/>
      <c r="C72" s="21"/>
      <c r="D72" s="23" t="s">
        <v>111</v>
      </c>
      <c r="E72" s="23">
        <v>7</v>
      </c>
      <c r="F72" s="23">
        <v>45.36</v>
      </c>
      <c r="G72" s="22"/>
      <c r="H72" s="21"/>
      <c r="I72" s="23">
        <v>7</v>
      </c>
      <c r="J72" s="23">
        <v>45.36</v>
      </c>
      <c r="K72" s="2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</row>
    <row r="73" s="1" customFormat="1" ht="24" customHeight="1" spans="1:70">
      <c r="A73" s="21"/>
      <c r="B73" s="21"/>
      <c r="C73" s="21"/>
      <c r="D73" s="23" t="s">
        <v>112</v>
      </c>
      <c r="E73" s="23">
        <v>796</v>
      </c>
      <c r="F73" s="23">
        <v>4642.27200000001</v>
      </c>
      <c r="G73" s="22"/>
      <c r="H73" s="21"/>
      <c r="I73" s="23">
        <v>796</v>
      </c>
      <c r="J73" s="23">
        <v>4642.27200000001</v>
      </c>
      <c r="K73" s="2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</row>
    <row r="74" s="1" customFormat="1" ht="24" customHeight="1" spans="1:70">
      <c r="A74" s="21"/>
      <c r="B74" s="21"/>
      <c r="C74" s="21"/>
      <c r="D74" s="23" t="s">
        <v>113</v>
      </c>
      <c r="E74" s="23">
        <v>4</v>
      </c>
      <c r="F74" s="23">
        <v>7.2</v>
      </c>
      <c r="G74" s="22"/>
      <c r="H74" s="21"/>
      <c r="I74" s="23">
        <v>4</v>
      </c>
      <c r="J74" s="23">
        <v>7.2</v>
      </c>
      <c r="K74" s="25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</row>
    <row r="75" s="1" customFormat="1" ht="24" customHeight="1" spans="1:70">
      <c r="A75" s="21"/>
      <c r="B75" s="21"/>
      <c r="C75" s="21"/>
      <c r="D75" s="23" t="s">
        <v>114</v>
      </c>
      <c r="E75" s="23">
        <v>26</v>
      </c>
      <c r="F75" s="23">
        <v>102.96</v>
      </c>
      <c r="G75" s="22"/>
      <c r="H75" s="21"/>
      <c r="I75" s="23">
        <v>26</v>
      </c>
      <c r="J75" s="23">
        <v>102.96</v>
      </c>
      <c r="K75" s="2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</row>
    <row r="76" s="1" customFormat="1" ht="24" customHeight="1" spans="1:70">
      <c r="A76" s="21"/>
      <c r="B76" s="21"/>
      <c r="C76" s="21"/>
      <c r="D76" s="23" t="s">
        <v>115</v>
      </c>
      <c r="E76" s="23">
        <v>14</v>
      </c>
      <c r="F76" s="23">
        <v>55.44</v>
      </c>
      <c r="G76" s="22"/>
      <c r="H76" s="21"/>
      <c r="I76" s="23">
        <v>14</v>
      </c>
      <c r="J76" s="23">
        <v>55.44</v>
      </c>
      <c r="K76" s="2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</row>
    <row r="77" ht="24" customHeight="1" spans="1:11">
      <c r="A77" s="21"/>
      <c r="B77" s="21">
        <v>14</v>
      </c>
      <c r="C77" s="21" t="s">
        <v>116</v>
      </c>
      <c r="D77" s="30" t="s">
        <v>34</v>
      </c>
      <c r="E77" s="27">
        <f>SUM(E78:E110)</f>
        <v>3060</v>
      </c>
      <c r="F77" s="27">
        <f>SUM(F78:F110)</f>
        <v>2938.34219999999</v>
      </c>
      <c r="G77" s="29"/>
      <c r="H77" s="27"/>
      <c r="I77" s="27">
        <f>SUM(I78:I110)</f>
        <v>2538</v>
      </c>
      <c r="J77" s="27">
        <f>SUM(J78:J110)</f>
        <v>2476.03110000001</v>
      </c>
      <c r="K77" s="25"/>
    </row>
    <row r="78" ht="24" customHeight="1" spans="1:11">
      <c r="A78" s="21"/>
      <c r="B78" s="21"/>
      <c r="C78" s="21"/>
      <c r="D78" s="23" t="s">
        <v>117</v>
      </c>
      <c r="E78" s="23">
        <v>7</v>
      </c>
      <c r="F78" s="23">
        <v>11.7908</v>
      </c>
      <c r="G78" s="22" t="s">
        <v>118</v>
      </c>
      <c r="H78" s="27"/>
      <c r="I78" s="27">
        <v>6</v>
      </c>
      <c r="J78" s="28">
        <v>10.1064</v>
      </c>
      <c r="K78" s="25"/>
    </row>
    <row r="79" ht="24" customHeight="1" spans="1:11">
      <c r="A79" s="21"/>
      <c r="B79" s="21"/>
      <c r="C79" s="21"/>
      <c r="D79" s="23" t="s">
        <v>119</v>
      </c>
      <c r="E79" s="23">
        <v>1</v>
      </c>
      <c r="F79" s="23">
        <v>1.5233</v>
      </c>
      <c r="G79" s="29"/>
      <c r="H79" s="27"/>
      <c r="I79" s="27">
        <v>1</v>
      </c>
      <c r="J79" s="28">
        <v>1.5233</v>
      </c>
      <c r="K79" s="25"/>
    </row>
    <row r="80" ht="24" customHeight="1" spans="1:11">
      <c r="A80" s="21"/>
      <c r="B80" s="21"/>
      <c r="C80" s="21"/>
      <c r="D80" s="23" t="s">
        <v>120</v>
      </c>
      <c r="E80" s="23">
        <v>1</v>
      </c>
      <c r="F80" s="23">
        <v>0.943</v>
      </c>
      <c r="G80" s="22" t="s">
        <v>22</v>
      </c>
      <c r="H80" s="27"/>
      <c r="I80" s="27">
        <v>0</v>
      </c>
      <c r="J80" s="28">
        <v>0</v>
      </c>
      <c r="K80" s="25"/>
    </row>
    <row r="81" ht="24" customHeight="1" spans="1:11">
      <c r="A81" s="21"/>
      <c r="B81" s="21"/>
      <c r="C81" s="21"/>
      <c r="D81" s="23" t="s">
        <v>121</v>
      </c>
      <c r="E81" s="23">
        <v>2</v>
      </c>
      <c r="F81" s="23">
        <v>2.7004</v>
      </c>
      <c r="G81" s="29"/>
      <c r="H81" s="27"/>
      <c r="I81" s="27">
        <v>2</v>
      </c>
      <c r="J81" s="28">
        <v>2.88</v>
      </c>
      <c r="K81" s="25"/>
    </row>
    <row r="82" ht="24" customHeight="1" spans="1:11">
      <c r="A82" s="21"/>
      <c r="B82" s="21"/>
      <c r="C82" s="21"/>
      <c r="D82" s="23" t="s">
        <v>122</v>
      </c>
      <c r="E82" s="23">
        <v>13</v>
      </c>
      <c r="F82" s="23">
        <v>10.543</v>
      </c>
      <c r="G82" s="29"/>
      <c r="H82" s="27"/>
      <c r="I82" s="27">
        <v>13</v>
      </c>
      <c r="J82" s="28">
        <v>10.543</v>
      </c>
      <c r="K82" s="25"/>
    </row>
    <row r="83" ht="40" customHeight="1" spans="1:11">
      <c r="A83" s="21"/>
      <c r="B83" s="21"/>
      <c r="C83" s="21"/>
      <c r="D83" s="23" t="s">
        <v>123</v>
      </c>
      <c r="E83" s="23">
        <v>111</v>
      </c>
      <c r="F83" s="23">
        <v>90.6012000000001</v>
      </c>
      <c r="G83" s="40" t="s">
        <v>124</v>
      </c>
      <c r="H83" s="27"/>
      <c r="I83" s="27">
        <v>82</v>
      </c>
      <c r="J83" s="28">
        <v>63.7909000000001</v>
      </c>
      <c r="K83" s="25"/>
    </row>
    <row r="84" ht="52" customHeight="1" spans="1:11">
      <c r="A84" s="21"/>
      <c r="B84" s="21"/>
      <c r="C84" s="21"/>
      <c r="D84" s="23" t="s">
        <v>125</v>
      </c>
      <c r="E84" s="23">
        <v>181</v>
      </c>
      <c r="F84" s="23">
        <v>154.4537</v>
      </c>
      <c r="G84" s="22" t="s">
        <v>126</v>
      </c>
      <c r="H84" s="27"/>
      <c r="I84" s="27">
        <v>126</v>
      </c>
      <c r="J84" s="28">
        <v>112.5806</v>
      </c>
      <c r="K84" s="25"/>
    </row>
    <row r="85" ht="60" customHeight="1" spans="1:11">
      <c r="A85" s="21"/>
      <c r="B85" s="21"/>
      <c r="C85" s="21"/>
      <c r="D85" s="23" t="s">
        <v>127</v>
      </c>
      <c r="E85" s="23">
        <v>216</v>
      </c>
      <c r="F85" s="23">
        <v>191.278</v>
      </c>
      <c r="G85" s="22" t="s">
        <v>128</v>
      </c>
      <c r="H85" s="27"/>
      <c r="I85" s="27">
        <v>145</v>
      </c>
      <c r="J85" s="28">
        <v>127.7255</v>
      </c>
      <c r="K85" s="25"/>
    </row>
    <row r="86" ht="46" customHeight="1" spans="1:11">
      <c r="A86" s="21"/>
      <c r="B86" s="21"/>
      <c r="C86" s="21"/>
      <c r="D86" s="23" t="s">
        <v>129</v>
      </c>
      <c r="E86" s="23">
        <v>34</v>
      </c>
      <c r="F86" s="23">
        <v>30.1698</v>
      </c>
      <c r="G86" s="22" t="s">
        <v>130</v>
      </c>
      <c r="H86" s="27"/>
      <c r="I86" s="27">
        <v>19</v>
      </c>
      <c r="J86" s="28">
        <v>17.0323</v>
      </c>
      <c r="K86" s="25"/>
    </row>
    <row r="87" ht="48" customHeight="1" spans="1:11">
      <c r="A87" s="21"/>
      <c r="B87" s="21"/>
      <c r="C87" s="21"/>
      <c r="D87" s="23" t="s">
        <v>131</v>
      </c>
      <c r="E87" s="23">
        <v>30</v>
      </c>
      <c r="F87" s="23">
        <v>23.9262</v>
      </c>
      <c r="G87" s="40" t="s">
        <v>132</v>
      </c>
      <c r="H87" s="27"/>
      <c r="I87" s="27">
        <v>22</v>
      </c>
      <c r="J87" s="28">
        <v>18.1918</v>
      </c>
      <c r="K87" s="25"/>
    </row>
    <row r="88" ht="48" customHeight="1" spans="1:11">
      <c r="A88" s="21"/>
      <c r="B88" s="21"/>
      <c r="C88" s="21"/>
      <c r="D88" s="23" t="s">
        <v>133</v>
      </c>
      <c r="E88" s="23">
        <v>237</v>
      </c>
      <c r="F88" s="23">
        <v>201.1133</v>
      </c>
      <c r="G88" s="22" t="s">
        <v>134</v>
      </c>
      <c r="H88" s="27"/>
      <c r="I88" s="27">
        <v>185</v>
      </c>
      <c r="J88" s="28">
        <v>158.9953</v>
      </c>
      <c r="K88" s="25"/>
    </row>
    <row r="89" s="1" customFormat="1" ht="66" customHeight="1" spans="1:70">
      <c r="A89" s="21"/>
      <c r="B89" s="21"/>
      <c r="C89" s="21"/>
      <c r="D89" s="23" t="s">
        <v>135</v>
      </c>
      <c r="E89" s="23">
        <v>1672</v>
      </c>
      <c r="F89" s="23">
        <v>1333.26819999999</v>
      </c>
      <c r="G89" s="40" t="s">
        <v>136</v>
      </c>
      <c r="H89" s="27"/>
      <c r="I89" s="27">
        <v>1468</v>
      </c>
      <c r="J89" s="28">
        <v>1157.20720000001</v>
      </c>
      <c r="K89" s="25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</row>
    <row r="90" ht="69" customHeight="1" spans="1:11">
      <c r="A90" s="21"/>
      <c r="B90" s="21"/>
      <c r="C90" s="21"/>
      <c r="D90" s="23" t="s">
        <v>137</v>
      </c>
      <c r="E90" s="23">
        <v>185</v>
      </c>
      <c r="F90" s="23">
        <v>146.6641</v>
      </c>
      <c r="G90" s="22" t="s">
        <v>138</v>
      </c>
      <c r="H90" s="27"/>
      <c r="I90" s="27">
        <v>129</v>
      </c>
      <c r="J90" s="28">
        <v>102.7065</v>
      </c>
      <c r="K90" s="25"/>
    </row>
    <row r="91" ht="24" customHeight="1" spans="1:11">
      <c r="A91" s="21"/>
      <c r="B91" s="21"/>
      <c r="C91" s="21"/>
      <c r="D91" s="23" t="s">
        <v>139</v>
      </c>
      <c r="E91" s="23">
        <v>1</v>
      </c>
      <c r="F91" s="23">
        <v>1.3789</v>
      </c>
      <c r="G91" s="29"/>
      <c r="H91" s="27"/>
      <c r="I91" s="27">
        <v>1</v>
      </c>
      <c r="J91" s="28">
        <v>1.44</v>
      </c>
      <c r="K91" s="25"/>
    </row>
    <row r="92" ht="24" customHeight="1" spans="1:11">
      <c r="A92" s="21"/>
      <c r="B92" s="21"/>
      <c r="C92" s="21"/>
      <c r="D92" s="23" t="s">
        <v>140</v>
      </c>
      <c r="E92" s="23">
        <v>3</v>
      </c>
      <c r="F92" s="23">
        <v>3.7209</v>
      </c>
      <c r="G92" s="22" t="s">
        <v>22</v>
      </c>
      <c r="H92" s="27"/>
      <c r="I92" s="27">
        <v>2</v>
      </c>
      <c r="J92" s="28">
        <v>2.88</v>
      </c>
      <c r="K92" s="25"/>
    </row>
    <row r="93" ht="24" customHeight="1" spans="1:11">
      <c r="A93" s="21"/>
      <c r="B93" s="21"/>
      <c r="C93" s="21"/>
      <c r="D93" s="23" t="s">
        <v>141</v>
      </c>
      <c r="E93" s="23">
        <v>3</v>
      </c>
      <c r="F93" s="23">
        <v>4.1367</v>
      </c>
      <c r="G93" s="29"/>
      <c r="H93" s="27"/>
      <c r="I93" s="27">
        <v>3</v>
      </c>
      <c r="J93" s="28">
        <v>4.32</v>
      </c>
      <c r="K93" s="25"/>
    </row>
    <row r="94" ht="24" customHeight="1" spans="1:11">
      <c r="A94" s="21"/>
      <c r="B94" s="21"/>
      <c r="C94" s="21"/>
      <c r="D94" s="23" t="s">
        <v>142</v>
      </c>
      <c r="E94" s="23">
        <v>1</v>
      </c>
      <c r="F94" s="23">
        <v>1.8823</v>
      </c>
      <c r="G94" s="24" t="s">
        <v>143</v>
      </c>
      <c r="H94" s="27"/>
      <c r="I94" s="27">
        <v>0</v>
      </c>
      <c r="J94" s="28">
        <v>0</v>
      </c>
      <c r="K94" s="25"/>
    </row>
    <row r="95" ht="24" customHeight="1" spans="1:11">
      <c r="A95" s="21"/>
      <c r="B95" s="21"/>
      <c r="C95" s="21"/>
      <c r="D95" s="23" t="s">
        <v>144</v>
      </c>
      <c r="E95" s="23">
        <v>9</v>
      </c>
      <c r="F95" s="23">
        <v>21.0047</v>
      </c>
      <c r="G95" s="24" t="s">
        <v>22</v>
      </c>
      <c r="H95" s="27"/>
      <c r="I95" s="27">
        <v>8</v>
      </c>
      <c r="J95" s="28">
        <v>18.3096</v>
      </c>
      <c r="K95" s="25"/>
    </row>
    <row r="96" ht="34" customHeight="1" spans="1:11">
      <c r="A96" s="21"/>
      <c r="B96" s="21"/>
      <c r="C96" s="21"/>
      <c r="D96" s="23" t="s">
        <v>145</v>
      </c>
      <c r="E96" s="23">
        <v>9</v>
      </c>
      <c r="F96" s="23">
        <v>12.1116</v>
      </c>
      <c r="G96" s="22" t="s">
        <v>146</v>
      </c>
      <c r="H96" s="27"/>
      <c r="I96" s="27">
        <v>7</v>
      </c>
      <c r="J96" s="28">
        <v>9.7588</v>
      </c>
      <c r="K96" s="25"/>
    </row>
    <row r="97" ht="24" customHeight="1" spans="1:11">
      <c r="A97" s="21"/>
      <c r="B97" s="21"/>
      <c r="C97" s="21"/>
      <c r="D97" s="23" t="s">
        <v>147</v>
      </c>
      <c r="E97" s="23">
        <v>32</v>
      </c>
      <c r="F97" s="23">
        <v>60.4976</v>
      </c>
      <c r="G97" s="24" t="s">
        <v>148</v>
      </c>
      <c r="H97" s="27"/>
      <c r="I97" s="27">
        <v>20</v>
      </c>
      <c r="J97" s="28">
        <v>35.9612</v>
      </c>
      <c r="K97" s="25"/>
    </row>
    <row r="98" ht="24" customHeight="1" spans="1:11">
      <c r="A98" s="21"/>
      <c r="B98" s="21"/>
      <c r="C98" s="21"/>
      <c r="D98" s="23" t="s">
        <v>149</v>
      </c>
      <c r="E98" s="23">
        <v>11</v>
      </c>
      <c r="F98" s="23">
        <v>18.0204</v>
      </c>
      <c r="G98" s="24" t="s">
        <v>98</v>
      </c>
      <c r="H98" s="21"/>
      <c r="I98" s="26">
        <v>8</v>
      </c>
      <c r="J98" s="33">
        <v>12.9672</v>
      </c>
      <c r="K98" s="25"/>
    </row>
    <row r="99" ht="24" customHeight="1" spans="1:11">
      <c r="A99" s="21"/>
      <c r="B99" s="21"/>
      <c r="C99" s="21"/>
      <c r="D99" s="23" t="s">
        <v>150</v>
      </c>
      <c r="E99" s="23">
        <v>14</v>
      </c>
      <c r="F99" s="23">
        <v>35.293</v>
      </c>
      <c r="G99" s="24" t="s">
        <v>151</v>
      </c>
      <c r="H99" s="21"/>
      <c r="I99" s="26">
        <v>10</v>
      </c>
      <c r="J99" s="33">
        <v>25.3254</v>
      </c>
      <c r="K99" s="25"/>
    </row>
    <row r="100" ht="24" customHeight="1" spans="1:11">
      <c r="A100" s="21"/>
      <c r="B100" s="21"/>
      <c r="C100" s="21"/>
      <c r="D100" s="23" t="s">
        <v>152</v>
      </c>
      <c r="E100" s="23">
        <v>93</v>
      </c>
      <c r="F100" s="23">
        <v>138.3627</v>
      </c>
      <c r="G100" s="22"/>
      <c r="H100" s="21"/>
      <c r="I100" s="26">
        <v>93</v>
      </c>
      <c r="J100" s="33">
        <v>138.3627</v>
      </c>
      <c r="K100" s="25"/>
    </row>
    <row r="101" ht="24" customHeight="1" spans="1:11">
      <c r="A101" s="21"/>
      <c r="B101" s="21"/>
      <c r="C101" s="21"/>
      <c r="D101" s="23" t="s">
        <v>153</v>
      </c>
      <c r="E101" s="23">
        <v>5</v>
      </c>
      <c r="F101" s="23">
        <v>6.751</v>
      </c>
      <c r="G101" s="22" t="s">
        <v>118</v>
      </c>
      <c r="H101" s="21"/>
      <c r="I101" s="26">
        <v>4</v>
      </c>
      <c r="J101" s="33">
        <v>5.76</v>
      </c>
      <c r="K101" s="25"/>
    </row>
    <row r="102" ht="24" customHeight="1" spans="1:11">
      <c r="A102" s="21"/>
      <c r="B102" s="21"/>
      <c r="C102" s="21"/>
      <c r="D102" s="23" t="s">
        <v>154</v>
      </c>
      <c r="E102" s="23">
        <v>8</v>
      </c>
      <c r="F102" s="23">
        <v>10.8016</v>
      </c>
      <c r="G102" s="22"/>
      <c r="H102" s="21"/>
      <c r="I102" s="26">
        <v>8</v>
      </c>
      <c r="J102" s="33">
        <v>11.52</v>
      </c>
      <c r="K102" s="25"/>
    </row>
    <row r="103" ht="24" customHeight="1" spans="1:11">
      <c r="A103" s="21"/>
      <c r="B103" s="21"/>
      <c r="C103" s="21"/>
      <c r="D103" s="23" t="s">
        <v>155</v>
      </c>
      <c r="E103" s="23">
        <v>9</v>
      </c>
      <c r="F103" s="23">
        <v>10.523</v>
      </c>
      <c r="G103" s="22"/>
      <c r="H103" s="21"/>
      <c r="I103" s="26">
        <v>9</v>
      </c>
      <c r="J103" s="33">
        <v>11.68</v>
      </c>
      <c r="K103" s="25"/>
    </row>
    <row r="104" ht="24" customHeight="1" spans="1:11">
      <c r="A104" s="21"/>
      <c r="B104" s="21"/>
      <c r="C104" s="21"/>
      <c r="D104" s="23" t="s">
        <v>156</v>
      </c>
      <c r="E104" s="23">
        <v>9</v>
      </c>
      <c r="F104" s="23">
        <v>8.8942</v>
      </c>
      <c r="G104" s="22"/>
      <c r="H104" s="21"/>
      <c r="I104" s="26">
        <v>9</v>
      </c>
      <c r="J104" s="33">
        <v>10.4</v>
      </c>
      <c r="K104" s="25"/>
    </row>
    <row r="105" ht="46" customHeight="1" spans="1:11">
      <c r="A105" s="21"/>
      <c r="B105" s="21"/>
      <c r="C105" s="21"/>
      <c r="D105" s="23" t="s">
        <v>157</v>
      </c>
      <c r="E105" s="23">
        <v>54</v>
      </c>
      <c r="F105" s="23">
        <v>101.9922</v>
      </c>
      <c r="G105" s="22" t="s">
        <v>158</v>
      </c>
      <c r="H105" s="21"/>
      <c r="I105" s="26">
        <v>50</v>
      </c>
      <c r="J105" s="33">
        <v>94.5834</v>
      </c>
      <c r="K105" s="25"/>
    </row>
    <row r="106" ht="24" customHeight="1" spans="1:11">
      <c r="A106" s="21"/>
      <c r="B106" s="21"/>
      <c r="C106" s="21"/>
      <c r="D106" s="23" t="s">
        <v>159</v>
      </c>
      <c r="E106" s="23">
        <v>53</v>
      </c>
      <c r="F106" s="23">
        <v>65.8598</v>
      </c>
      <c r="G106" s="24" t="s">
        <v>22</v>
      </c>
      <c r="H106" s="21"/>
      <c r="I106" s="26">
        <v>52</v>
      </c>
      <c r="J106" s="33">
        <v>70.72</v>
      </c>
      <c r="K106" s="25"/>
    </row>
    <row r="107" ht="24" customHeight="1" spans="1:11">
      <c r="A107" s="21"/>
      <c r="B107" s="21"/>
      <c r="C107" s="21"/>
      <c r="D107" s="23" t="s">
        <v>160</v>
      </c>
      <c r="E107" s="23">
        <v>5</v>
      </c>
      <c r="F107" s="23">
        <v>5.9366</v>
      </c>
      <c r="G107" s="22"/>
      <c r="H107" s="21"/>
      <c r="I107" s="26">
        <v>5</v>
      </c>
      <c r="J107" s="33">
        <v>6.56</v>
      </c>
      <c r="K107" s="25"/>
    </row>
    <row r="108" ht="24" customHeight="1" spans="1:11">
      <c r="A108" s="21"/>
      <c r="B108" s="21"/>
      <c r="C108" s="21"/>
      <c r="D108" s="23" t="s">
        <v>161</v>
      </c>
      <c r="E108" s="23">
        <v>12</v>
      </c>
      <c r="F108" s="23">
        <v>77.76</v>
      </c>
      <c r="G108" s="22"/>
      <c r="H108" s="21"/>
      <c r="I108" s="26">
        <v>12</v>
      </c>
      <c r="J108" s="33">
        <v>77.76</v>
      </c>
      <c r="K108" s="25"/>
    </row>
    <row r="109" ht="24" customHeight="1" spans="1:11">
      <c r="A109" s="21"/>
      <c r="B109" s="21"/>
      <c r="C109" s="21"/>
      <c r="D109" s="23" t="s">
        <v>162</v>
      </c>
      <c r="E109" s="23">
        <v>38</v>
      </c>
      <c r="F109" s="23">
        <v>150.48</v>
      </c>
      <c r="G109" s="22"/>
      <c r="H109" s="21"/>
      <c r="I109" s="26">
        <v>38</v>
      </c>
      <c r="J109" s="33">
        <v>150.48</v>
      </c>
      <c r="K109" s="25"/>
    </row>
    <row r="110" ht="24" customHeight="1" spans="1:11">
      <c r="A110" s="21"/>
      <c r="B110" s="21"/>
      <c r="C110" s="21"/>
      <c r="D110" s="23" t="s">
        <v>163</v>
      </c>
      <c r="E110" s="23">
        <v>1</v>
      </c>
      <c r="F110" s="23">
        <v>3.96</v>
      </c>
      <c r="G110" s="22"/>
      <c r="H110" s="21"/>
      <c r="I110" s="26">
        <v>1</v>
      </c>
      <c r="J110" s="33">
        <v>3.96</v>
      </c>
      <c r="K110" s="25"/>
    </row>
  </sheetData>
  <mergeCells count="31">
    <mergeCell ref="A2:K2"/>
    <mergeCell ref="B4:D4"/>
    <mergeCell ref="A5:A110"/>
    <mergeCell ref="B5:B11"/>
    <mergeCell ref="B12:B15"/>
    <mergeCell ref="B16:B25"/>
    <mergeCell ref="B26:B34"/>
    <mergeCell ref="B35:B37"/>
    <mergeCell ref="B38:B39"/>
    <mergeCell ref="B40:B44"/>
    <mergeCell ref="B45:B49"/>
    <mergeCell ref="B50:B54"/>
    <mergeCell ref="B55:B58"/>
    <mergeCell ref="B59:B60"/>
    <mergeCell ref="B61:B65"/>
    <mergeCell ref="B66:B76"/>
    <mergeCell ref="B77:B110"/>
    <mergeCell ref="C5:C11"/>
    <mergeCell ref="C12:C15"/>
    <mergeCell ref="C16:C25"/>
    <mergeCell ref="C26:C34"/>
    <mergeCell ref="C35:C37"/>
    <mergeCell ref="C38:C39"/>
    <mergeCell ref="C40:C44"/>
    <mergeCell ref="C45:C49"/>
    <mergeCell ref="C50:C54"/>
    <mergeCell ref="C55:C58"/>
    <mergeCell ref="C59:C60"/>
    <mergeCell ref="C61:C65"/>
    <mergeCell ref="C66:C76"/>
    <mergeCell ref="C77:C1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桅子花开</cp:lastModifiedBy>
  <dcterms:created xsi:type="dcterms:W3CDTF">2020-04-16T05:40:00Z</dcterms:created>
  <dcterms:modified xsi:type="dcterms:W3CDTF">2024-11-07T10:14:29Z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595F2C735F434152B4DA64EB1EE47686_13</vt:lpwstr>
  </property>
</Properties>
</file>